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M:\P&amp;M\23 Capout\Annual Allocation\"/>
    </mc:Choice>
  </mc:AlternateContent>
  <xr:revisionPtr revIDLastSave="0" documentId="13_ncr:1_{9C4F7A39-3775-48CD-8EAB-507C03C816C7}" xr6:coauthVersionLast="47" xr6:coauthVersionMax="47" xr10:uidLastSave="{00000000-0000-0000-0000-000000000000}"/>
  <workbookProtection workbookAlgorithmName="SHA-512" workbookHashValue="cC7yDzUC3OyNR0eTkiWEOgZdJOW8SrVhvbU8JiW1HtGdpSxQAMQIRblPdB0OU1n1SBuENrAfoJmHU90LYNGL/w==" workbookSaltValue="IRX03HkuGHxJ2wbyggaeYQ==" workbookSpinCount="100000" lockStructure="1"/>
  <bookViews>
    <workbookView xWindow="-19310" yWindow="-110" windowWidth="19420" windowHeight="10420" tabRatio="894" xr2:uid="{C1CA1293-CC9D-4115-8D09-D259A47156AC}"/>
  </bookViews>
  <sheets>
    <sheet name="FY22-23 Original Projects" sheetId="11" r:id="rId1"/>
    <sheet name="Fund Reservation - Original" sheetId="20" state="hidden" r:id="rId2"/>
    <sheet name="FY22-23 Reimbursed- Original" sheetId="2" state="hidden" r:id="rId3"/>
  </sheets>
  <externalReferences>
    <externalReference r:id="rId4"/>
    <externalReference r:id="rId5"/>
  </externalReferences>
  <definedNames>
    <definedName name="_xlnm._FilterDatabase" localSheetId="1" hidden="1">'Fund Reservation - Original'!$A$1:$D$1</definedName>
    <definedName name="_xlnm._FilterDatabase" localSheetId="0" hidden="1">'FY22-23 Original Projects'!$A$1:$U$600</definedName>
    <definedName name="_xlnm._FilterDatabase" localSheetId="2" hidden="1">'FY22-23 Reimbursed- Original'!$A$1:$CO$24</definedName>
    <definedName name="_xlnm.Print_Titles" localSheetId="1">'Fund Reservation - Original'!$1:$1</definedName>
    <definedName name="_xlnm.Print_Titles" localSheetId="0">'FY22-23 Original Projects'!$1:$1</definedName>
    <definedName name="_xlnm.Print_Titles" localSheetId="2">'FY22-23 Reimbursed- Original'!$1:$1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40" i="11" l="1"/>
  <c r="N236" i="11"/>
  <c r="R601" i="11"/>
  <c r="S601" i="11"/>
  <c r="Q601" i="11"/>
  <c r="N600" i="11" l="1"/>
  <c r="N599" i="11"/>
  <c r="N598" i="11"/>
  <c r="N597" i="11"/>
  <c r="N596" i="11"/>
  <c r="N595" i="11"/>
  <c r="N594" i="11"/>
  <c r="N593" i="11"/>
  <c r="N592" i="11"/>
  <c r="N591" i="11"/>
  <c r="N590" i="11"/>
  <c r="N589" i="11"/>
  <c r="N588" i="11"/>
  <c r="N587" i="11"/>
  <c r="N586" i="11"/>
  <c r="N585" i="11"/>
  <c r="N584" i="11"/>
  <c r="N583" i="11"/>
  <c r="N582" i="11"/>
  <c r="N581" i="11"/>
  <c r="N580" i="11"/>
  <c r="N579" i="11"/>
  <c r="N578" i="11"/>
  <c r="N577" i="11"/>
  <c r="N576" i="11"/>
  <c r="N575" i="11"/>
  <c r="N574" i="11"/>
  <c r="N573" i="11"/>
  <c r="N572" i="11"/>
  <c r="N571" i="11"/>
  <c r="N570" i="11"/>
  <c r="N569" i="11"/>
  <c r="N568" i="11"/>
  <c r="N567" i="11"/>
  <c r="N566" i="11"/>
  <c r="N565" i="11"/>
  <c r="N564" i="11"/>
  <c r="N563" i="11"/>
  <c r="N562" i="11"/>
  <c r="N561" i="11"/>
  <c r="N560" i="11"/>
  <c r="N559" i="11"/>
  <c r="N558" i="11"/>
  <c r="N557" i="11"/>
  <c r="N556" i="11"/>
  <c r="N555" i="11"/>
  <c r="N554" i="11"/>
  <c r="N553" i="11"/>
  <c r="N552" i="11"/>
  <c r="N551" i="11"/>
  <c r="N550" i="11"/>
  <c r="N549" i="11"/>
  <c r="N548" i="11"/>
  <c r="N547" i="11"/>
  <c r="N546" i="11"/>
  <c r="N545" i="11"/>
  <c r="N544" i="11"/>
  <c r="N543" i="11"/>
  <c r="N542" i="11"/>
  <c r="N541" i="11"/>
  <c r="N540" i="11"/>
  <c r="N539" i="11"/>
  <c r="N538" i="11"/>
  <c r="N537" i="11"/>
  <c r="N536" i="11"/>
  <c r="N535" i="11"/>
  <c r="N534" i="11"/>
  <c r="N533" i="11"/>
  <c r="N532" i="11"/>
  <c r="N531" i="11"/>
  <c r="N530" i="11"/>
  <c r="N529" i="11"/>
  <c r="N528" i="11"/>
  <c r="N527" i="11"/>
  <c r="N526" i="11"/>
  <c r="N525" i="11"/>
  <c r="N524" i="11"/>
  <c r="N523" i="11"/>
  <c r="N522" i="11"/>
  <c r="N521" i="11"/>
  <c r="N520" i="11"/>
  <c r="N519" i="11"/>
  <c r="N518" i="11"/>
  <c r="N517" i="11"/>
  <c r="N516" i="11"/>
  <c r="N515" i="11"/>
  <c r="N514" i="11"/>
  <c r="N513" i="11"/>
  <c r="N512" i="11"/>
  <c r="N511" i="11"/>
  <c r="N510" i="11"/>
  <c r="N509" i="11"/>
  <c r="N508" i="11"/>
  <c r="N507" i="11"/>
  <c r="N506" i="11"/>
  <c r="N505" i="11"/>
  <c r="N504" i="11"/>
  <c r="N503" i="11"/>
  <c r="N502" i="11"/>
  <c r="N501" i="11"/>
  <c r="N500" i="11"/>
  <c r="N499" i="11"/>
  <c r="N498" i="11"/>
  <c r="N497" i="11"/>
  <c r="N496" i="11"/>
  <c r="N495" i="11"/>
  <c r="N494" i="11"/>
  <c r="N493" i="11"/>
  <c r="N492" i="11"/>
  <c r="N491" i="11"/>
  <c r="N490" i="11"/>
  <c r="N489" i="11"/>
  <c r="N488" i="11"/>
  <c r="N487" i="11"/>
  <c r="N486" i="11"/>
  <c r="N485" i="11"/>
  <c r="N484" i="11"/>
  <c r="N483" i="11"/>
  <c r="N482" i="11"/>
  <c r="N481" i="11"/>
  <c r="N480" i="11"/>
  <c r="N479" i="11"/>
  <c r="N478" i="11"/>
  <c r="N477" i="11"/>
  <c r="N476" i="11"/>
  <c r="N475" i="11"/>
  <c r="N474" i="11"/>
  <c r="N473" i="11"/>
  <c r="N472" i="11"/>
  <c r="N471" i="11"/>
  <c r="N470" i="11"/>
  <c r="N469" i="11"/>
  <c r="N468" i="11"/>
  <c r="N467" i="11"/>
  <c r="N466" i="11"/>
  <c r="N465" i="11"/>
  <c r="N464" i="11"/>
  <c r="N463" i="11"/>
  <c r="N462" i="11"/>
  <c r="N461" i="11"/>
  <c r="N460" i="11"/>
  <c r="N459" i="11"/>
  <c r="N458" i="11"/>
  <c r="N457" i="11"/>
  <c r="N456" i="11"/>
  <c r="N455" i="11"/>
  <c r="N454" i="11"/>
  <c r="N453" i="11"/>
  <c r="N452" i="11"/>
  <c r="N451" i="11"/>
  <c r="N450" i="11"/>
  <c r="N449" i="11"/>
  <c r="N448" i="11"/>
  <c r="N447" i="11"/>
  <c r="N446" i="11"/>
  <c r="N445" i="11"/>
  <c r="N444" i="11"/>
  <c r="N443" i="11"/>
  <c r="N442" i="11"/>
  <c r="N441" i="11"/>
  <c r="N440" i="11"/>
  <c r="N439" i="11"/>
  <c r="N438" i="11"/>
  <c r="N437" i="11"/>
  <c r="N436" i="11"/>
  <c r="N435" i="11"/>
  <c r="N434" i="11"/>
  <c r="N433" i="11"/>
  <c r="N432" i="11"/>
  <c r="N431" i="11"/>
  <c r="N430" i="11"/>
  <c r="N429" i="11"/>
  <c r="N428" i="11"/>
  <c r="N427" i="11"/>
  <c r="N426" i="11"/>
  <c r="N425" i="11"/>
  <c r="N424" i="11"/>
  <c r="N423" i="11"/>
  <c r="N422" i="11"/>
  <c r="N421" i="11"/>
  <c r="N420" i="11"/>
  <c r="N419" i="11"/>
  <c r="N418" i="11"/>
  <c r="N417" i="11"/>
  <c r="N416" i="11"/>
  <c r="N415" i="11"/>
  <c r="N414" i="11"/>
  <c r="N413" i="11"/>
  <c r="N412" i="11"/>
  <c r="N411" i="11"/>
  <c r="N410" i="11"/>
  <c r="N409" i="11"/>
  <c r="N407" i="11"/>
  <c r="N406" i="11"/>
  <c r="N405" i="11"/>
  <c r="N404" i="11"/>
  <c r="N403" i="11"/>
  <c r="N402" i="11"/>
  <c r="N401" i="11"/>
  <c r="N400" i="11"/>
  <c r="N399" i="11"/>
  <c r="N398" i="11"/>
  <c r="N397" i="11"/>
  <c r="N396" i="11"/>
  <c r="N395" i="11"/>
  <c r="N394" i="11"/>
  <c r="N393" i="11"/>
  <c r="N392" i="11"/>
  <c r="N391" i="11"/>
  <c r="N390" i="11"/>
  <c r="N389" i="11"/>
  <c r="N388" i="11"/>
  <c r="N387" i="11"/>
  <c r="N386" i="11"/>
  <c r="N385" i="11"/>
  <c r="N384" i="11"/>
  <c r="N383" i="11"/>
  <c r="N382" i="11"/>
  <c r="N381" i="11"/>
  <c r="N380" i="11"/>
  <c r="N379" i="11"/>
  <c r="N378" i="11"/>
  <c r="N377" i="11"/>
  <c r="N376" i="11"/>
  <c r="N375" i="11"/>
  <c r="N374" i="11"/>
  <c r="N373" i="11"/>
  <c r="N372" i="11"/>
  <c r="N371" i="11"/>
  <c r="N370" i="11"/>
  <c r="N369" i="11"/>
  <c r="N368" i="11"/>
  <c r="N367" i="11"/>
  <c r="N366" i="11"/>
  <c r="N365" i="11"/>
  <c r="N364" i="11"/>
  <c r="N363" i="11"/>
  <c r="N362" i="11"/>
  <c r="N361" i="11"/>
  <c r="N360" i="11"/>
  <c r="N359" i="11"/>
  <c r="N358" i="11"/>
  <c r="N357" i="11"/>
  <c r="N356" i="11"/>
  <c r="N355" i="11"/>
  <c r="N354" i="11"/>
  <c r="N353" i="11"/>
  <c r="N352" i="11"/>
  <c r="N351" i="11"/>
  <c r="N350" i="11"/>
  <c r="N349" i="11"/>
  <c r="N348" i="11"/>
  <c r="N347" i="11"/>
  <c r="N346" i="11"/>
  <c r="N345" i="11"/>
  <c r="N344" i="11"/>
  <c r="N343" i="11"/>
  <c r="N342" i="11"/>
  <c r="N341" i="11"/>
  <c r="N340" i="11"/>
  <c r="N339" i="11"/>
  <c r="N338" i="11"/>
  <c r="N337" i="11"/>
  <c r="N336" i="11"/>
  <c r="N335" i="11"/>
  <c r="N334" i="11"/>
  <c r="N333" i="11"/>
  <c r="N332" i="11"/>
  <c r="N331" i="11"/>
  <c r="N330" i="11"/>
  <c r="N329" i="11"/>
  <c r="N328" i="11"/>
  <c r="N327" i="11"/>
  <c r="N326" i="11"/>
  <c r="N325" i="11"/>
  <c r="N324" i="11"/>
  <c r="N323" i="11"/>
  <c r="N322" i="11"/>
  <c r="N321" i="11"/>
  <c r="N320" i="11"/>
  <c r="N319" i="11"/>
  <c r="N318" i="11"/>
  <c r="N317" i="11"/>
  <c r="N316" i="11"/>
  <c r="N315" i="11"/>
  <c r="N314" i="11"/>
  <c r="N313" i="11"/>
  <c r="N312" i="11"/>
  <c r="N311" i="11"/>
  <c r="N310" i="11"/>
  <c r="N309" i="11"/>
  <c r="N308" i="11"/>
  <c r="N307" i="11"/>
  <c r="N306" i="11"/>
  <c r="N305" i="11"/>
  <c r="N304" i="11"/>
  <c r="N303" i="11"/>
  <c r="N302" i="11"/>
  <c r="N301" i="11"/>
  <c r="N300" i="11"/>
  <c r="N299" i="11"/>
  <c r="N298" i="11"/>
  <c r="N297" i="11"/>
  <c r="N296" i="11"/>
  <c r="N295" i="11"/>
  <c r="N294" i="11"/>
  <c r="N293" i="11"/>
  <c r="N292" i="11"/>
  <c r="N291" i="11"/>
  <c r="N290" i="11"/>
  <c r="N289" i="11"/>
  <c r="N288" i="11"/>
  <c r="N287" i="11"/>
  <c r="N286" i="11"/>
  <c r="N285" i="11"/>
  <c r="N284" i="11"/>
  <c r="N283" i="11"/>
  <c r="N282" i="11"/>
  <c r="N281" i="11"/>
  <c r="N280" i="11"/>
  <c r="N279" i="11"/>
  <c r="N278" i="11"/>
  <c r="N277" i="11"/>
  <c r="N276" i="11"/>
  <c r="N275" i="11"/>
  <c r="N274" i="11"/>
  <c r="N273" i="11"/>
  <c r="N272" i="11"/>
  <c r="N271" i="11"/>
  <c r="N270" i="11"/>
  <c r="N269" i="11"/>
  <c r="N268" i="11"/>
  <c r="N267" i="11"/>
  <c r="N266" i="11"/>
  <c r="N265" i="11"/>
  <c r="N264" i="11"/>
  <c r="N263" i="11"/>
  <c r="N262" i="11"/>
  <c r="N261" i="11"/>
  <c r="N260" i="11"/>
  <c r="N259" i="11"/>
  <c r="N258" i="11"/>
  <c r="N257" i="11"/>
  <c r="N256" i="11"/>
  <c r="N255" i="11"/>
  <c r="N254" i="11"/>
  <c r="N253" i="11"/>
  <c r="N252" i="11"/>
  <c r="N251" i="11"/>
  <c r="N250" i="11"/>
  <c r="N249" i="11"/>
  <c r="N248" i="11"/>
  <c r="N247" i="11"/>
  <c r="N246" i="11"/>
  <c r="N245" i="11"/>
  <c r="N244" i="11"/>
  <c r="N243" i="11"/>
  <c r="N242" i="11"/>
  <c r="N241" i="11"/>
  <c r="N239" i="11"/>
  <c r="N238" i="11"/>
  <c r="N237" i="11"/>
  <c r="N235" i="11"/>
  <c r="N234" i="11"/>
  <c r="N233" i="11"/>
  <c r="N232" i="11"/>
  <c r="N231" i="11"/>
  <c r="N230" i="11"/>
  <c r="N229" i="11"/>
  <c r="N228" i="11"/>
  <c r="N227" i="11"/>
  <c r="N226" i="11"/>
  <c r="N225" i="11"/>
  <c r="N224" i="11"/>
  <c r="N223" i="11"/>
  <c r="N222" i="11"/>
  <c r="N221" i="11"/>
  <c r="N220" i="11"/>
  <c r="N219" i="11"/>
  <c r="N218" i="11"/>
  <c r="N217" i="11"/>
  <c r="N216" i="11"/>
  <c r="N215" i="11"/>
  <c r="N214" i="11"/>
  <c r="N213" i="11"/>
  <c r="N212" i="11"/>
  <c r="N211" i="11"/>
  <c r="N210" i="11"/>
  <c r="N209" i="11"/>
  <c r="N208" i="11"/>
  <c r="N207" i="11"/>
  <c r="N206" i="11"/>
  <c r="N205" i="11"/>
  <c r="N204" i="11"/>
  <c r="N203" i="11"/>
  <c r="N202" i="11"/>
  <c r="N201" i="11"/>
  <c r="N200" i="11"/>
  <c r="N199" i="11"/>
  <c r="N198" i="11"/>
  <c r="N197" i="11"/>
  <c r="N196" i="11"/>
  <c r="N195" i="11"/>
  <c r="N194" i="11"/>
  <c r="N193" i="11"/>
  <c r="N192" i="11"/>
  <c r="N191" i="11"/>
  <c r="N190" i="11"/>
  <c r="N189" i="11"/>
  <c r="N188" i="11"/>
  <c r="N187" i="11"/>
  <c r="N186" i="11"/>
  <c r="N185" i="11"/>
  <c r="N184" i="11"/>
  <c r="N183" i="11"/>
  <c r="N182" i="11"/>
  <c r="N181" i="11"/>
  <c r="N180" i="11"/>
  <c r="N179" i="11"/>
  <c r="N178" i="11"/>
  <c r="N177" i="11"/>
  <c r="N176" i="11"/>
  <c r="N175" i="11"/>
  <c r="N174" i="11"/>
  <c r="N173" i="11"/>
  <c r="N172" i="11"/>
  <c r="N171" i="11"/>
  <c r="N170" i="11"/>
  <c r="N169" i="11"/>
  <c r="N168" i="11"/>
  <c r="N167" i="11"/>
  <c r="N166" i="11"/>
  <c r="N165" i="11"/>
  <c r="N164" i="11"/>
  <c r="N163" i="11"/>
  <c r="N162" i="11"/>
  <c r="N161" i="11"/>
  <c r="N160" i="11"/>
  <c r="N159" i="11"/>
  <c r="N158" i="11"/>
  <c r="N157" i="11"/>
  <c r="N156" i="11"/>
  <c r="N155" i="11"/>
  <c r="N154" i="11"/>
  <c r="N153" i="11"/>
  <c r="N152" i="11"/>
  <c r="N151" i="11"/>
  <c r="N150" i="11"/>
  <c r="N149" i="11"/>
  <c r="N148" i="11"/>
  <c r="N147" i="11"/>
  <c r="N146" i="11"/>
  <c r="N145" i="11"/>
  <c r="N144" i="11"/>
  <c r="N143" i="11"/>
  <c r="N142" i="11"/>
  <c r="N141" i="11"/>
  <c r="N140" i="11"/>
  <c r="N139" i="11"/>
  <c r="N138" i="11"/>
  <c r="N137" i="11"/>
  <c r="N136" i="11"/>
  <c r="N135" i="11"/>
  <c r="N134" i="11"/>
  <c r="N133" i="11"/>
  <c r="N132" i="11"/>
  <c r="N131" i="11"/>
  <c r="N130" i="11"/>
  <c r="N129" i="11"/>
  <c r="N128" i="11"/>
  <c r="N127" i="11"/>
  <c r="N126" i="11"/>
  <c r="N125" i="11"/>
  <c r="N124" i="11"/>
  <c r="N123" i="11"/>
  <c r="N122" i="11"/>
  <c r="N121" i="11"/>
  <c r="N120" i="11"/>
  <c r="N119" i="11"/>
  <c r="N118" i="11"/>
  <c r="N117" i="11"/>
  <c r="N116" i="11"/>
  <c r="N115" i="11"/>
  <c r="N114" i="11"/>
  <c r="N113" i="11"/>
  <c r="N112" i="11"/>
  <c r="N111" i="11"/>
  <c r="N110" i="11"/>
  <c r="N109" i="11"/>
  <c r="N108" i="11"/>
  <c r="N107" i="11"/>
  <c r="N106" i="11"/>
  <c r="N105" i="11"/>
  <c r="N104" i="11"/>
  <c r="N103" i="11"/>
  <c r="N102" i="11"/>
  <c r="N101" i="11"/>
  <c r="N100" i="11"/>
  <c r="N99" i="11"/>
  <c r="N98" i="11"/>
  <c r="N97" i="11"/>
  <c r="N96" i="11"/>
  <c r="N95" i="11"/>
  <c r="N94" i="11"/>
  <c r="N93" i="11"/>
  <c r="N92" i="11"/>
  <c r="N91" i="11"/>
  <c r="N90" i="11"/>
  <c r="N89" i="11"/>
  <c r="N88" i="11"/>
  <c r="N87" i="11"/>
  <c r="N86" i="11"/>
  <c r="N85" i="11"/>
  <c r="N84" i="11"/>
  <c r="N83" i="11"/>
  <c r="N82" i="11"/>
  <c r="N81" i="11"/>
  <c r="N80" i="11"/>
  <c r="N79" i="11"/>
  <c r="N78" i="11"/>
  <c r="N77" i="11"/>
  <c r="N76" i="11"/>
  <c r="N75" i="11"/>
  <c r="N74" i="11"/>
  <c r="N73" i="11"/>
  <c r="N72" i="11"/>
  <c r="N71" i="11"/>
  <c r="N70" i="11"/>
  <c r="N69" i="11"/>
  <c r="N68" i="11"/>
  <c r="N67" i="11"/>
  <c r="N66" i="11"/>
  <c r="N65" i="11"/>
  <c r="N64" i="11"/>
  <c r="N63" i="11"/>
  <c r="N62" i="11"/>
  <c r="N61" i="11"/>
  <c r="N60" i="11"/>
  <c r="N59" i="11"/>
  <c r="N58" i="11"/>
  <c r="N57" i="11"/>
  <c r="N56" i="11"/>
  <c r="N55" i="11"/>
  <c r="N54" i="11"/>
  <c r="N53" i="11"/>
  <c r="N52" i="11"/>
  <c r="N51" i="11"/>
  <c r="N50" i="11"/>
  <c r="N49" i="11"/>
  <c r="N48" i="11"/>
  <c r="N47" i="11"/>
  <c r="N46" i="11"/>
  <c r="N45" i="11"/>
  <c r="N44" i="11"/>
  <c r="N43" i="11"/>
  <c r="N42" i="11"/>
  <c r="N41" i="11"/>
  <c r="N40" i="11"/>
  <c r="N39" i="11"/>
  <c r="N38" i="11"/>
  <c r="N37" i="11"/>
  <c r="N36" i="11"/>
  <c r="N35" i="11"/>
  <c r="N34" i="11"/>
  <c r="N33" i="11"/>
  <c r="N32" i="11"/>
  <c r="N31" i="11"/>
  <c r="N30" i="11"/>
  <c r="N29" i="11"/>
  <c r="N28" i="11"/>
  <c r="N27" i="11"/>
  <c r="N26" i="11"/>
  <c r="N25" i="11"/>
  <c r="N24" i="11"/>
  <c r="N23" i="11"/>
  <c r="N22" i="11"/>
  <c r="N21" i="11"/>
  <c r="N20" i="11"/>
  <c r="N19" i="11"/>
  <c r="N18" i="11"/>
  <c r="N17" i="11"/>
  <c r="N16" i="11"/>
  <c r="N15" i="11"/>
  <c r="N14" i="11"/>
  <c r="N13" i="11"/>
  <c r="N12" i="11"/>
  <c r="N11" i="11"/>
  <c r="N10" i="11"/>
  <c r="N9" i="11"/>
  <c r="N8" i="11"/>
  <c r="N7" i="11"/>
  <c r="N6" i="11"/>
  <c r="N5" i="11"/>
  <c r="N4" i="11"/>
  <c r="N2" i="11"/>
  <c r="M600" i="11" l="1"/>
  <c r="M599" i="11"/>
  <c r="M598" i="11"/>
  <c r="M597" i="11"/>
  <c r="M596" i="11"/>
  <c r="M595" i="11"/>
  <c r="M594" i="11"/>
  <c r="M593" i="11"/>
  <c r="M592" i="11"/>
  <c r="M591" i="11"/>
  <c r="M590" i="11"/>
  <c r="M589" i="11"/>
  <c r="M588" i="11"/>
  <c r="M587" i="11"/>
  <c r="M586" i="11"/>
  <c r="M585" i="11"/>
  <c r="M584" i="11"/>
  <c r="M583" i="11"/>
  <c r="M582" i="11"/>
  <c r="M581" i="11"/>
  <c r="M580" i="11"/>
  <c r="M579" i="11"/>
  <c r="M578" i="11"/>
  <c r="M577" i="11"/>
  <c r="M576" i="11"/>
  <c r="M575" i="11"/>
  <c r="M574" i="11"/>
  <c r="M573" i="11"/>
  <c r="M572" i="11"/>
  <c r="M571" i="11"/>
  <c r="M570" i="11"/>
  <c r="M569" i="11"/>
  <c r="M568" i="11"/>
  <c r="M567" i="11"/>
  <c r="M566" i="11"/>
  <c r="M565" i="11"/>
  <c r="M564" i="11"/>
  <c r="M563" i="11"/>
  <c r="M562" i="11"/>
  <c r="M561" i="11"/>
  <c r="M560" i="11"/>
  <c r="M559" i="11"/>
  <c r="M558" i="11"/>
  <c r="M557" i="11"/>
  <c r="M556" i="11"/>
  <c r="M555" i="11"/>
  <c r="M554" i="11"/>
  <c r="M553" i="11"/>
  <c r="M552" i="11"/>
  <c r="M551" i="11"/>
  <c r="M550" i="11"/>
  <c r="M549" i="11"/>
  <c r="M548" i="11"/>
  <c r="M547" i="11"/>
  <c r="M546" i="11"/>
  <c r="M545" i="11"/>
  <c r="M544" i="11"/>
  <c r="M543" i="11"/>
  <c r="M542" i="11"/>
  <c r="M541" i="11"/>
  <c r="M540" i="11"/>
  <c r="M539" i="11"/>
  <c r="M538" i="11"/>
  <c r="M537" i="11"/>
  <c r="M536" i="11"/>
  <c r="M535" i="11"/>
  <c r="M534" i="11"/>
  <c r="M533" i="11"/>
  <c r="M532" i="11"/>
  <c r="M531" i="11"/>
  <c r="M530" i="11"/>
  <c r="M529" i="11"/>
  <c r="M528" i="11"/>
  <c r="M527" i="11"/>
  <c r="M526" i="11"/>
  <c r="M525" i="11"/>
  <c r="M524" i="11"/>
  <c r="M523" i="11"/>
  <c r="M522" i="11"/>
  <c r="M521" i="11"/>
  <c r="M520" i="11"/>
  <c r="M519" i="11"/>
  <c r="M518" i="11"/>
  <c r="M517" i="11"/>
  <c r="M516" i="11"/>
  <c r="M515" i="11"/>
  <c r="M514" i="11"/>
  <c r="M513" i="11"/>
  <c r="M512" i="11"/>
  <c r="M511" i="11"/>
  <c r="M510" i="11"/>
  <c r="M509" i="11"/>
  <c r="M508" i="11"/>
  <c r="M507" i="11"/>
  <c r="M506" i="11"/>
  <c r="M505" i="11"/>
  <c r="M504" i="11"/>
  <c r="M503" i="11"/>
  <c r="M502" i="11"/>
  <c r="M501" i="11"/>
  <c r="M500" i="11"/>
  <c r="M499" i="11"/>
  <c r="M498" i="11"/>
  <c r="M497" i="11"/>
  <c r="M496" i="11"/>
  <c r="M495" i="11"/>
  <c r="M494" i="11"/>
  <c r="M492" i="11"/>
  <c r="M491" i="11"/>
  <c r="M490" i="11"/>
  <c r="M489" i="11"/>
  <c r="M488" i="11"/>
  <c r="M487" i="11"/>
  <c r="M486" i="11"/>
  <c r="M485" i="11"/>
  <c r="M484" i="11"/>
  <c r="M483" i="11"/>
  <c r="M482" i="11"/>
  <c r="M481" i="11"/>
  <c r="M480" i="11"/>
  <c r="M479" i="11"/>
  <c r="M478" i="11"/>
  <c r="M477" i="11"/>
  <c r="M476" i="11"/>
  <c r="M475" i="11"/>
  <c r="M474" i="11"/>
  <c r="M473" i="11"/>
  <c r="M472" i="11"/>
  <c r="M471" i="11"/>
  <c r="M470" i="11"/>
  <c r="M469" i="11"/>
  <c r="M468" i="11"/>
  <c r="M467" i="11"/>
  <c r="M466" i="11"/>
  <c r="M465" i="11"/>
  <c r="M464" i="11"/>
  <c r="M463" i="11"/>
  <c r="M462" i="11"/>
  <c r="M461" i="11"/>
  <c r="M460" i="11"/>
  <c r="M459" i="11"/>
  <c r="M458" i="11"/>
  <c r="M457" i="11"/>
  <c r="M456" i="11"/>
  <c r="M455" i="11"/>
  <c r="M454" i="11"/>
  <c r="M453" i="11"/>
  <c r="M452" i="11"/>
  <c r="M451" i="11"/>
  <c r="M450" i="11"/>
  <c r="M449" i="11"/>
  <c r="M448" i="11"/>
  <c r="M447" i="11"/>
  <c r="M446" i="11"/>
  <c r="M445" i="11"/>
  <c r="M444" i="11"/>
  <c r="M443" i="11"/>
  <c r="M442" i="11"/>
  <c r="M441" i="11"/>
  <c r="M440" i="11"/>
  <c r="M439" i="11"/>
  <c r="M438" i="11"/>
  <c r="M437" i="11"/>
  <c r="M436" i="11"/>
  <c r="M435" i="11"/>
  <c r="M434" i="11"/>
  <c r="M433" i="11"/>
  <c r="M432" i="11"/>
  <c r="M431" i="11"/>
  <c r="M430" i="11"/>
  <c r="M429" i="11"/>
  <c r="M428" i="11"/>
  <c r="M427" i="11"/>
  <c r="M426" i="11"/>
  <c r="M425" i="11"/>
  <c r="M424" i="11"/>
  <c r="M423" i="11"/>
  <c r="M422" i="11"/>
  <c r="M421" i="11"/>
  <c r="M420" i="11"/>
  <c r="M419" i="11"/>
  <c r="M418" i="11"/>
  <c r="M417" i="11"/>
  <c r="M416" i="11"/>
  <c r="M415" i="11"/>
  <c r="M414" i="11"/>
  <c r="M413" i="11"/>
  <c r="M412" i="11"/>
  <c r="M411" i="11"/>
  <c r="M410" i="11"/>
  <c r="M409" i="11"/>
  <c r="M408" i="11"/>
  <c r="M407" i="11"/>
  <c r="M406" i="11"/>
  <c r="M405" i="11"/>
  <c r="M404" i="11"/>
  <c r="M403" i="11"/>
  <c r="M402" i="11"/>
  <c r="M401" i="11"/>
  <c r="M400" i="11"/>
  <c r="M399" i="11"/>
  <c r="M398" i="11"/>
  <c r="M397" i="11"/>
  <c r="M396" i="11"/>
  <c r="M395" i="11"/>
  <c r="M394" i="11"/>
  <c r="M393" i="11"/>
  <c r="M392" i="11"/>
  <c r="M391" i="11"/>
  <c r="M390" i="11"/>
  <c r="M389" i="11"/>
  <c r="M388" i="11"/>
  <c r="M387" i="11"/>
  <c r="M386" i="11"/>
  <c r="M385" i="11"/>
  <c r="M384" i="11"/>
  <c r="M383" i="11"/>
  <c r="M382" i="11"/>
  <c r="M381" i="11"/>
  <c r="M380" i="11"/>
  <c r="M379" i="11"/>
  <c r="M378" i="11"/>
  <c r="M377" i="11"/>
  <c r="M376" i="11"/>
  <c r="M375" i="11"/>
  <c r="M374" i="11"/>
  <c r="M373" i="11"/>
  <c r="M372" i="11"/>
  <c r="M371" i="11"/>
  <c r="M370" i="11"/>
  <c r="M369" i="11"/>
  <c r="M368" i="11"/>
  <c r="M367" i="11"/>
  <c r="M366" i="11"/>
  <c r="M365" i="11"/>
  <c r="M364" i="11"/>
  <c r="M363" i="11"/>
  <c r="M362" i="11"/>
  <c r="M361" i="11"/>
  <c r="M360" i="11"/>
  <c r="M359" i="11"/>
  <c r="M358" i="11"/>
  <c r="M357" i="11"/>
  <c r="M356" i="11"/>
  <c r="M355" i="11"/>
  <c r="M354" i="11"/>
  <c r="M353" i="11"/>
  <c r="M352" i="11"/>
  <c r="M351" i="11"/>
  <c r="M350" i="11"/>
  <c r="M349" i="11"/>
  <c r="M348" i="11"/>
  <c r="M347" i="11"/>
  <c r="M346" i="11"/>
  <c r="M345" i="11"/>
  <c r="M344" i="11"/>
  <c r="M343" i="11"/>
  <c r="M342" i="11"/>
  <c r="M341" i="11"/>
  <c r="M340" i="11"/>
  <c r="M339" i="11"/>
  <c r="M338" i="11"/>
  <c r="M337" i="11"/>
  <c r="M336" i="11"/>
  <c r="M335" i="11"/>
  <c r="M334" i="11"/>
  <c r="M333" i="11"/>
  <c r="M332" i="11"/>
  <c r="M331" i="11"/>
  <c r="M330" i="11"/>
  <c r="M329" i="11"/>
  <c r="M328" i="11"/>
  <c r="M327" i="11"/>
  <c r="M326" i="11"/>
  <c r="M325" i="11"/>
  <c r="M324" i="11"/>
  <c r="M323" i="11"/>
  <c r="M322" i="11"/>
  <c r="M321" i="11"/>
  <c r="M320" i="11"/>
  <c r="M319" i="11"/>
  <c r="M318" i="11"/>
  <c r="M317" i="11"/>
  <c r="M316" i="11"/>
  <c r="M315" i="11"/>
  <c r="M314" i="11"/>
  <c r="M313" i="11"/>
  <c r="M312" i="11"/>
  <c r="M311" i="11"/>
  <c r="M310" i="11"/>
  <c r="M309" i="11"/>
  <c r="M308" i="11"/>
  <c r="M307" i="11"/>
  <c r="M306" i="11"/>
  <c r="M305" i="11"/>
  <c r="M304" i="11"/>
  <c r="M303" i="11"/>
  <c r="M302" i="11"/>
  <c r="M301" i="11"/>
  <c r="M300" i="11"/>
  <c r="M299" i="11"/>
  <c r="M298" i="11"/>
  <c r="M297" i="11"/>
  <c r="M296" i="11"/>
  <c r="M295" i="11"/>
  <c r="M294" i="11"/>
  <c r="M293" i="11"/>
  <c r="M292" i="11"/>
  <c r="M291" i="11"/>
  <c r="M290" i="11"/>
  <c r="M289" i="11"/>
  <c r="M288" i="11"/>
  <c r="M287" i="11"/>
  <c r="M286" i="11"/>
  <c r="M285" i="11"/>
  <c r="M284" i="11"/>
  <c r="M283" i="11"/>
  <c r="M282" i="11"/>
  <c r="M281" i="11"/>
  <c r="M280" i="11"/>
  <c r="M279" i="11"/>
  <c r="M278" i="11"/>
  <c r="M277" i="11"/>
  <c r="M276" i="11"/>
  <c r="M275" i="11"/>
  <c r="M274" i="11"/>
  <c r="M273" i="11"/>
  <c r="M272" i="11"/>
  <c r="M271" i="11"/>
  <c r="M270" i="11"/>
  <c r="M269" i="11"/>
  <c r="M268" i="11"/>
  <c r="M267" i="11"/>
  <c r="M266" i="11"/>
  <c r="M265" i="11"/>
  <c r="M264" i="11"/>
  <c r="M263" i="11"/>
  <c r="M262" i="11"/>
  <c r="M261" i="11"/>
  <c r="M260" i="11"/>
  <c r="M259" i="11"/>
  <c r="M258" i="11"/>
  <c r="M257" i="11"/>
  <c r="M256" i="11"/>
  <c r="M255" i="11"/>
  <c r="M254" i="11"/>
  <c r="M253" i="11"/>
  <c r="M252" i="11"/>
  <c r="M251" i="11"/>
  <c r="M250" i="11"/>
  <c r="M249" i="11"/>
  <c r="M248" i="11"/>
  <c r="M247" i="11"/>
  <c r="M246" i="11"/>
  <c r="M245" i="11"/>
  <c r="M244" i="11"/>
  <c r="M243" i="11"/>
  <c r="M242" i="11"/>
  <c r="M241" i="11"/>
  <c r="M240" i="11"/>
  <c r="M239" i="11"/>
  <c r="M238" i="11"/>
  <c r="M237" i="11"/>
  <c r="M236" i="11"/>
  <c r="M235" i="11"/>
  <c r="M234" i="11"/>
  <c r="M233" i="11"/>
  <c r="M232" i="11"/>
  <c r="M231" i="11"/>
  <c r="M230" i="11"/>
  <c r="M229" i="11"/>
  <c r="M228" i="11"/>
  <c r="M227" i="11"/>
  <c r="M226" i="11"/>
  <c r="M225" i="11"/>
  <c r="M224" i="11"/>
  <c r="M223" i="11"/>
  <c r="M222" i="11"/>
  <c r="M221" i="11"/>
  <c r="M220" i="11"/>
  <c r="M219" i="11"/>
  <c r="M218" i="11"/>
  <c r="M217" i="11"/>
  <c r="M216" i="11"/>
  <c r="M215" i="11"/>
  <c r="M214" i="11"/>
  <c r="M213" i="11"/>
  <c r="M212" i="11"/>
  <c r="M211" i="11"/>
  <c r="M210" i="11"/>
  <c r="M209" i="11"/>
  <c r="M208" i="11"/>
  <c r="M207" i="11"/>
  <c r="M206" i="11"/>
  <c r="M205" i="11"/>
  <c r="M204" i="11"/>
  <c r="M203" i="11"/>
  <c r="M202" i="11"/>
  <c r="M201" i="11"/>
  <c r="M200" i="11"/>
  <c r="M199" i="11"/>
  <c r="M198" i="11"/>
  <c r="M197" i="11"/>
  <c r="M196" i="11"/>
  <c r="M195" i="11"/>
  <c r="M194" i="11"/>
  <c r="M193" i="11"/>
  <c r="M192" i="11"/>
  <c r="M190" i="11"/>
  <c r="M189" i="11"/>
  <c r="M188" i="11"/>
  <c r="M187" i="11"/>
  <c r="M186" i="11"/>
  <c r="M185" i="11"/>
  <c r="M184" i="11"/>
  <c r="M183" i="11"/>
  <c r="M182" i="11"/>
  <c r="M181" i="11"/>
  <c r="M180" i="11"/>
  <c r="M179" i="11"/>
  <c r="M178" i="11"/>
  <c r="M177" i="11"/>
  <c r="M176" i="11"/>
  <c r="M175" i="11"/>
  <c r="M174" i="11"/>
  <c r="M173" i="11"/>
  <c r="M172" i="11"/>
  <c r="M171" i="11"/>
  <c r="M170" i="11"/>
  <c r="M169" i="11"/>
  <c r="M168" i="11"/>
  <c r="M167" i="11"/>
  <c r="M165" i="11"/>
  <c r="M164" i="11"/>
  <c r="M163" i="11"/>
  <c r="M162" i="11"/>
  <c r="M161" i="11"/>
  <c r="M160" i="11"/>
  <c r="M159" i="11"/>
  <c r="M158" i="11"/>
  <c r="M157" i="11"/>
  <c r="M156" i="11"/>
  <c r="M155" i="11"/>
  <c r="M154" i="11"/>
  <c r="M153" i="11"/>
  <c r="M152" i="11"/>
  <c r="M151" i="11"/>
  <c r="M150" i="11"/>
  <c r="M149" i="11"/>
  <c r="M148" i="11"/>
  <c r="M147" i="11"/>
  <c r="M146" i="11"/>
  <c r="M145" i="11"/>
  <c r="M144" i="11"/>
  <c r="M143" i="11"/>
  <c r="M142" i="11"/>
  <c r="M141" i="11"/>
  <c r="M140" i="11"/>
  <c r="M139" i="11"/>
  <c r="M138" i="11"/>
  <c r="M137" i="11"/>
  <c r="M136" i="11"/>
  <c r="M135" i="11"/>
  <c r="M134" i="11"/>
  <c r="M133" i="11"/>
  <c r="M132" i="11"/>
  <c r="M131" i="11"/>
  <c r="M130" i="11"/>
  <c r="M129" i="11"/>
  <c r="M128" i="11"/>
  <c r="M127" i="11"/>
  <c r="M126" i="11"/>
  <c r="M125" i="11"/>
  <c r="M124" i="11"/>
  <c r="M123" i="11"/>
  <c r="M122" i="11"/>
  <c r="M121" i="11"/>
  <c r="M120" i="11"/>
  <c r="M119" i="11"/>
  <c r="M118" i="11"/>
  <c r="M117" i="11"/>
  <c r="M116" i="11"/>
  <c r="M115" i="11"/>
  <c r="M114" i="11"/>
  <c r="M113" i="11"/>
  <c r="M112" i="11"/>
  <c r="M111" i="11"/>
  <c r="M110" i="11"/>
  <c r="M109" i="11"/>
  <c r="M108" i="11"/>
  <c r="M107" i="11"/>
  <c r="M106" i="11"/>
  <c r="M105" i="11"/>
  <c r="M104" i="11"/>
  <c r="M103" i="11"/>
  <c r="M102" i="11"/>
  <c r="M101" i="11"/>
  <c r="M100" i="11"/>
  <c r="M99" i="11"/>
  <c r="M98" i="11"/>
  <c r="M97" i="11"/>
  <c r="M96" i="11"/>
  <c r="M95" i="11"/>
  <c r="M94" i="11"/>
  <c r="M93" i="11"/>
  <c r="M92" i="11"/>
  <c r="M91" i="11"/>
  <c r="M90" i="11"/>
  <c r="M89" i="11"/>
  <c r="M88" i="11"/>
  <c r="M87" i="11"/>
  <c r="M86" i="11"/>
  <c r="M85" i="11"/>
  <c r="M84" i="11"/>
  <c r="M83" i="11"/>
  <c r="M82" i="11"/>
  <c r="M81" i="11"/>
  <c r="M80" i="11"/>
  <c r="M79" i="11"/>
  <c r="M78" i="11"/>
  <c r="M77" i="11"/>
  <c r="M76" i="11"/>
  <c r="M75" i="11"/>
  <c r="M74" i="11"/>
  <c r="M73" i="11"/>
  <c r="M72" i="11"/>
  <c r="M71" i="11"/>
  <c r="M70" i="11"/>
  <c r="M69" i="11"/>
  <c r="M68" i="11"/>
  <c r="M67" i="11"/>
  <c r="M66" i="11"/>
  <c r="M65" i="11"/>
  <c r="M64" i="11"/>
  <c r="M63" i="11"/>
  <c r="M62" i="11"/>
  <c r="M61" i="11"/>
  <c r="M60" i="11"/>
  <c r="M59" i="11"/>
  <c r="M58" i="11"/>
  <c r="M57" i="11"/>
  <c r="M56" i="11"/>
  <c r="M55" i="11"/>
  <c r="M54" i="11"/>
  <c r="M53" i="11"/>
  <c r="M52" i="11"/>
  <c r="M51" i="11"/>
  <c r="M50" i="11"/>
  <c r="M49" i="11"/>
  <c r="M48" i="11"/>
  <c r="M47" i="11"/>
  <c r="M46" i="11"/>
  <c r="M45" i="11"/>
  <c r="M44" i="11"/>
  <c r="M43" i="11"/>
  <c r="M42" i="11"/>
  <c r="M41" i="11"/>
  <c r="M40" i="11"/>
  <c r="M39" i="11"/>
  <c r="M38" i="11"/>
  <c r="M37" i="11"/>
  <c r="M36" i="11"/>
  <c r="M35" i="11"/>
  <c r="M34" i="11"/>
  <c r="M33" i="11"/>
  <c r="M32" i="11"/>
  <c r="M31" i="11"/>
  <c r="M30" i="11"/>
  <c r="M29" i="11"/>
  <c r="M28" i="11"/>
  <c r="M27" i="11"/>
  <c r="M26" i="11"/>
  <c r="M25" i="11"/>
  <c r="M24" i="11"/>
  <c r="M23" i="11"/>
  <c r="M22" i="11"/>
  <c r="M21" i="11"/>
  <c r="M20" i="11"/>
  <c r="M19" i="11"/>
  <c r="M18" i="11"/>
  <c r="M17" i="11"/>
  <c r="M16" i="11"/>
  <c r="M15" i="11"/>
  <c r="M14" i="11"/>
  <c r="M13" i="11"/>
  <c r="M12" i="11"/>
  <c r="M11" i="11"/>
  <c r="M10" i="11"/>
  <c r="M9" i="11"/>
  <c r="M8" i="11"/>
  <c r="M7" i="11"/>
  <c r="M6" i="11"/>
  <c r="M5" i="11"/>
  <c r="M4" i="11"/>
  <c r="M3" i="11"/>
  <c r="M2" i="11"/>
  <c r="O600" i="11"/>
  <c r="O599" i="11"/>
  <c r="O598" i="11"/>
  <c r="O597" i="11"/>
  <c r="O596" i="11"/>
  <c r="O595" i="11"/>
  <c r="O594" i="11"/>
  <c r="O593" i="11"/>
  <c r="O592" i="11"/>
  <c r="O591" i="11"/>
  <c r="O590" i="11"/>
  <c r="O589" i="11"/>
  <c r="O588" i="11"/>
  <c r="O587" i="11"/>
  <c r="O586" i="11"/>
  <c r="O585" i="11"/>
  <c r="O584" i="11"/>
  <c r="O583" i="11"/>
  <c r="O582" i="11"/>
  <c r="O581" i="11"/>
  <c r="O580" i="11"/>
  <c r="O579" i="11"/>
  <c r="O578" i="11"/>
  <c r="O577" i="11"/>
  <c r="O576" i="11"/>
  <c r="O575" i="11"/>
  <c r="O574" i="11"/>
  <c r="O573" i="11"/>
  <c r="O572" i="11"/>
  <c r="O571" i="11"/>
  <c r="O570" i="11"/>
  <c r="O569" i="11"/>
  <c r="O568" i="11"/>
  <c r="O567" i="11"/>
  <c r="O566" i="11"/>
  <c r="O565" i="11"/>
  <c r="O564" i="11"/>
  <c r="O563" i="11"/>
  <c r="O562" i="11"/>
  <c r="O561" i="11"/>
  <c r="O560" i="11"/>
  <c r="O559" i="11"/>
  <c r="O558" i="11"/>
  <c r="O557" i="11"/>
  <c r="O556" i="11"/>
  <c r="O555" i="11"/>
  <c r="O554" i="11"/>
  <c r="O553" i="11"/>
  <c r="O552" i="11"/>
  <c r="O551" i="11"/>
  <c r="O550" i="11"/>
  <c r="O549" i="11"/>
  <c r="O548" i="11"/>
  <c r="O547" i="11"/>
  <c r="O546" i="11"/>
  <c r="O545" i="11"/>
  <c r="O544" i="11"/>
  <c r="O543" i="11"/>
  <c r="O542" i="11"/>
  <c r="O541" i="11"/>
  <c r="O540" i="11"/>
  <c r="O539" i="11"/>
  <c r="O538" i="11"/>
  <c r="O537" i="11"/>
  <c r="O536" i="11"/>
  <c r="O535" i="11"/>
  <c r="O534" i="11"/>
  <c r="O533" i="11"/>
  <c r="O532" i="11"/>
  <c r="O531" i="11"/>
  <c r="O530" i="11"/>
  <c r="O529" i="11"/>
  <c r="O528" i="11"/>
  <c r="O527" i="11"/>
  <c r="O526" i="11"/>
  <c r="O525" i="11"/>
  <c r="O524" i="11"/>
  <c r="O523" i="11"/>
  <c r="O522" i="11"/>
  <c r="O521" i="11"/>
  <c r="O520" i="11"/>
  <c r="O519" i="11"/>
  <c r="O518" i="11"/>
  <c r="O517" i="11"/>
  <c r="O516" i="11"/>
  <c r="O515" i="11"/>
  <c r="O514" i="11"/>
  <c r="O513" i="11"/>
  <c r="O512" i="11"/>
  <c r="O511" i="11"/>
  <c r="O510" i="11"/>
  <c r="O509" i="11"/>
  <c r="O508" i="11"/>
  <c r="O507" i="11"/>
  <c r="O506" i="11"/>
  <c r="O505" i="11"/>
  <c r="O504" i="11"/>
  <c r="O503" i="11"/>
  <c r="O502" i="11"/>
  <c r="O501" i="11"/>
  <c r="O500" i="11"/>
  <c r="O499" i="11"/>
  <c r="O498" i="11"/>
  <c r="O497" i="11"/>
  <c r="O496" i="11"/>
  <c r="O495" i="11"/>
  <c r="O494" i="11"/>
  <c r="O491" i="11"/>
  <c r="O490" i="11"/>
  <c r="O489" i="11"/>
  <c r="O488" i="11"/>
  <c r="O487" i="11"/>
  <c r="O486" i="11"/>
  <c r="O485" i="11"/>
  <c r="O484" i="11"/>
  <c r="O483" i="11"/>
  <c r="O482" i="11"/>
  <c r="O481" i="11"/>
  <c r="O480" i="11"/>
  <c r="O479" i="11"/>
  <c r="O478" i="11"/>
  <c r="O477" i="11"/>
  <c r="O476" i="11"/>
  <c r="O475" i="11"/>
  <c r="O474" i="11"/>
  <c r="O473" i="11"/>
  <c r="O472" i="11"/>
  <c r="O471" i="11"/>
  <c r="O470" i="11"/>
  <c r="O469" i="11"/>
  <c r="O468" i="11"/>
  <c r="O467" i="11"/>
  <c r="O466" i="11"/>
  <c r="O465" i="11"/>
  <c r="O464" i="11"/>
  <c r="O463" i="11"/>
  <c r="O462" i="11"/>
  <c r="O461" i="11"/>
  <c r="O460" i="11"/>
  <c r="O459" i="11"/>
  <c r="O458" i="11"/>
  <c r="O457" i="11"/>
  <c r="O456" i="11"/>
  <c r="O455" i="11"/>
  <c r="O454" i="11"/>
  <c r="O453" i="11"/>
  <c r="O452" i="11"/>
  <c r="O451" i="11"/>
  <c r="O450" i="11"/>
  <c r="O449" i="11"/>
  <c r="O448" i="11"/>
  <c r="O447" i="11"/>
  <c r="O446" i="11"/>
  <c r="O445" i="11"/>
  <c r="O444" i="11"/>
  <c r="O443" i="11"/>
  <c r="O442" i="11"/>
  <c r="O441" i="11"/>
  <c r="O440" i="11"/>
  <c r="O439" i="11"/>
  <c r="O438" i="11"/>
  <c r="O437" i="11"/>
  <c r="O436" i="11"/>
  <c r="O435" i="11"/>
  <c r="O434" i="11"/>
  <c r="O433" i="11"/>
  <c r="O432" i="11"/>
  <c r="O431" i="11"/>
  <c r="O430" i="11"/>
  <c r="O429" i="11"/>
  <c r="O428" i="11"/>
  <c r="O427" i="11"/>
  <c r="O426" i="11"/>
  <c r="O425" i="11"/>
  <c r="O424" i="11"/>
  <c r="O423" i="11"/>
  <c r="O422" i="11"/>
  <c r="O421" i="11"/>
  <c r="O420" i="11"/>
  <c r="O419" i="11"/>
  <c r="O418" i="11"/>
  <c r="O417" i="11"/>
  <c r="O416" i="11"/>
  <c r="O415" i="11"/>
  <c r="O414" i="11"/>
  <c r="O413" i="11"/>
  <c r="O412" i="11"/>
  <c r="O411" i="11"/>
  <c r="O410" i="11"/>
  <c r="O409" i="11"/>
  <c r="O408" i="11"/>
  <c r="O407" i="11"/>
  <c r="O406" i="11"/>
  <c r="O405" i="11"/>
  <c r="O404" i="11"/>
  <c r="O403" i="11"/>
  <c r="O402" i="11"/>
  <c r="O401" i="11"/>
  <c r="O400" i="11"/>
  <c r="O399" i="11"/>
  <c r="O398" i="11"/>
  <c r="O397" i="11"/>
  <c r="O396" i="11"/>
  <c r="O395" i="11"/>
  <c r="O394" i="11"/>
  <c r="O393" i="11"/>
  <c r="O392" i="11"/>
  <c r="O391" i="11"/>
  <c r="O390" i="11"/>
  <c r="O389" i="11"/>
  <c r="O388" i="11"/>
  <c r="O387" i="11"/>
  <c r="O386" i="11"/>
  <c r="O385" i="11"/>
  <c r="O384" i="11"/>
  <c r="O383" i="11"/>
  <c r="O382" i="11"/>
  <c r="O381" i="11"/>
  <c r="O380" i="11"/>
  <c r="O379" i="11"/>
  <c r="O378" i="11"/>
  <c r="O377" i="11"/>
  <c r="O376" i="11"/>
  <c r="O375" i="11"/>
  <c r="O374" i="11"/>
  <c r="O373" i="11"/>
  <c r="O372" i="11"/>
  <c r="O371" i="11"/>
  <c r="O370" i="11"/>
  <c r="O369" i="11"/>
  <c r="O368" i="11"/>
  <c r="O367" i="11"/>
  <c r="O366" i="11"/>
  <c r="O365" i="11"/>
  <c r="O364" i="11"/>
  <c r="O363" i="11"/>
  <c r="O362" i="11"/>
  <c r="O361" i="11"/>
  <c r="O360" i="11"/>
  <c r="O359" i="11"/>
  <c r="O358" i="11"/>
  <c r="O357" i="11"/>
  <c r="O356" i="11"/>
  <c r="O355" i="11"/>
  <c r="O354" i="11"/>
  <c r="O353" i="11"/>
  <c r="O352" i="11"/>
  <c r="O351" i="11"/>
  <c r="O350" i="11"/>
  <c r="O349" i="11"/>
  <c r="O348" i="11"/>
  <c r="O347" i="11"/>
  <c r="O346" i="11"/>
  <c r="O345" i="11"/>
  <c r="O344" i="11"/>
  <c r="O343" i="11"/>
  <c r="O342" i="11"/>
  <c r="O341" i="11"/>
  <c r="O340" i="11"/>
  <c r="O339" i="11"/>
  <c r="O338" i="11"/>
  <c r="O337" i="11"/>
  <c r="O336" i="11"/>
  <c r="O335" i="11"/>
  <c r="O334" i="11"/>
  <c r="O333" i="11"/>
  <c r="O332" i="11"/>
  <c r="O331" i="11"/>
  <c r="O330" i="11"/>
  <c r="O329" i="11"/>
  <c r="O328" i="11"/>
  <c r="O327" i="11"/>
  <c r="O326" i="11"/>
  <c r="O325" i="11"/>
  <c r="O324" i="11"/>
  <c r="O323" i="11"/>
  <c r="O322" i="11"/>
  <c r="O321" i="11"/>
  <c r="O320" i="11"/>
  <c r="O319" i="11"/>
  <c r="O318" i="11"/>
  <c r="O317" i="11"/>
  <c r="O316" i="11"/>
  <c r="O315" i="11"/>
  <c r="O314" i="11"/>
  <c r="O313" i="11"/>
  <c r="O312" i="11"/>
  <c r="O311" i="11"/>
  <c r="O310" i="11"/>
  <c r="O309" i="11"/>
  <c r="O308" i="11"/>
  <c r="O307" i="11"/>
  <c r="O306" i="11"/>
  <c r="O305" i="11"/>
  <c r="O304" i="11"/>
  <c r="O303" i="11"/>
  <c r="O302" i="11"/>
  <c r="O301" i="11"/>
  <c r="O300" i="11"/>
  <c r="O299" i="11"/>
  <c r="O298" i="11"/>
  <c r="O297" i="11"/>
  <c r="O296" i="11"/>
  <c r="O295" i="11"/>
  <c r="O294" i="11"/>
  <c r="O293" i="11"/>
  <c r="O292" i="11"/>
  <c r="O291" i="11"/>
  <c r="O290" i="11"/>
  <c r="O289" i="11"/>
  <c r="O288" i="11"/>
  <c r="O287" i="11"/>
  <c r="O286" i="11"/>
  <c r="O285" i="11"/>
  <c r="O284" i="11"/>
  <c r="O283" i="11"/>
  <c r="O282" i="11"/>
  <c r="O281" i="11"/>
  <c r="O280" i="11"/>
  <c r="O279" i="11"/>
  <c r="O278" i="11"/>
  <c r="O277" i="11"/>
  <c r="O276" i="11"/>
  <c r="O275" i="11"/>
  <c r="O274" i="11"/>
  <c r="O273" i="11"/>
  <c r="O271" i="11"/>
  <c r="O270" i="11"/>
  <c r="O269" i="11"/>
  <c r="O268" i="11"/>
  <c r="O267" i="11"/>
  <c r="O266" i="11"/>
  <c r="O265" i="11"/>
  <c r="O264" i="11"/>
  <c r="O263" i="11"/>
  <c r="O262" i="11"/>
  <c r="O261" i="11"/>
  <c r="O260" i="11"/>
  <c r="O259" i="11"/>
  <c r="O258" i="11"/>
  <c r="O257" i="11"/>
  <c r="O256" i="11"/>
  <c r="O255" i="11"/>
  <c r="O254" i="11"/>
  <c r="O253" i="11"/>
  <c r="O252" i="11"/>
  <c r="O251" i="11"/>
  <c r="O250" i="11"/>
  <c r="O249" i="11"/>
  <c r="O248" i="11"/>
  <c r="O247" i="11"/>
  <c r="O246" i="11"/>
  <c r="O245" i="11"/>
  <c r="O244" i="11"/>
  <c r="O243" i="11"/>
  <c r="O242" i="11"/>
  <c r="O241" i="11"/>
  <c r="O240" i="11"/>
  <c r="O239" i="11"/>
  <c r="O238" i="11"/>
  <c r="O237" i="11"/>
  <c r="O236" i="11"/>
  <c r="O235" i="11"/>
  <c r="O234" i="11"/>
  <c r="O233" i="11"/>
  <c r="O232" i="11"/>
  <c r="O231" i="11"/>
  <c r="O230" i="11"/>
  <c r="O229" i="11"/>
  <c r="O228" i="11"/>
  <c r="O227" i="11"/>
  <c r="O226" i="11"/>
  <c r="O225" i="11"/>
  <c r="O224" i="11"/>
  <c r="O223" i="11"/>
  <c r="O222" i="11"/>
  <c r="O221" i="11"/>
  <c r="O220" i="11"/>
  <c r="O219" i="11"/>
  <c r="O218" i="11"/>
  <c r="O217" i="11"/>
  <c r="O216" i="11"/>
  <c r="O215" i="11"/>
  <c r="O214" i="11"/>
  <c r="O213" i="11"/>
  <c r="O212" i="11"/>
  <c r="O211" i="11"/>
  <c r="O210" i="11"/>
  <c r="O209" i="11"/>
  <c r="O208" i="11"/>
  <c r="O207" i="11"/>
  <c r="O206" i="11"/>
  <c r="O205" i="11"/>
  <c r="O204" i="11"/>
  <c r="O203" i="11"/>
  <c r="O202" i="11"/>
  <c r="O201" i="11"/>
  <c r="O200" i="11"/>
  <c r="O199" i="11"/>
  <c r="O198" i="11"/>
  <c r="O197" i="11"/>
  <c r="O196" i="11"/>
  <c r="O195" i="11"/>
  <c r="O194" i="11"/>
  <c r="O193" i="11"/>
  <c r="O192" i="11"/>
  <c r="O190" i="11"/>
  <c r="O189" i="11"/>
  <c r="O188" i="11"/>
  <c r="O187" i="11"/>
  <c r="O186" i="11"/>
  <c r="O185" i="11"/>
  <c r="O184" i="11"/>
  <c r="O183" i="11"/>
  <c r="O182" i="11"/>
  <c r="O181" i="11"/>
  <c r="O180" i="11"/>
  <c r="O179" i="11"/>
  <c r="O178" i="11"/>
  <c r="O177" i="11"/>
  <c r="O176" i="11"/>
  <c r="O175" i="11"/>
  <c r="O174" i="11"/>
  <c r="O173" i="11"/>
  <c r="O172" i="11"/>
  <c r="O171" i="11"/>
  <c r="O170" i="11"/>
  <c r="O169" i="11"/>
  <c r="O168" i="11"/>
  <c r="O167" i="11"/>
  <c r="O165" i="11"/>
  <c r="O164" i="11"/>
  <c r="O163" i="11"/>
  <c r="O162" i="11"/>
  <c r="O161" i="11"/>
  <c r="O160" i="11"/>
  <c r="O159" i="11"/>
  <c r="O158" i="11"/>
  <c r="O157" i="11"/>
  <c r="O156" i="11"/>
  <c r="O155" i="11"/>
  <c r="O154" i="11"/>
  <c r="O153" i="11"/>
  <c r="O152" i="11"/>
  <c r="O149" i="11"/>
  <c r="O148" i="11"/>
  <c r="O147" i="11"/>
  <c r="O146" i="11"/>
  <c r="O145" i="11"/>
  <c r="O144" i="11"/>
  <c r="O143" i="11"/>
  <c r="O142" i="11"/>
  <c r="O141" i="11"/>
  <c r="O140" i="11"/>
  <c r="O139" i="11"/>
  <c r="O138" i="11"/>
  <c r="O137" i="11"/>
  <c r="O136" i="11"/>
  <c r="O135" i="11"/>
  <c r="O134" i="11"/>
  <c r="O133" i="11"/>
  <c r="O132" i="11"/>
  <c r="O131" i="11"/>
  <c r="O130" i="11"/>
  <c r="O129" i="11"/>
  <c r="O128" i="11"/>
  <c r="O127" i="11"/>
  <c r="O126" i="11"/>
  <c r="O125" i="11"/>
  <c r="O124" i="11"/>
  <c r="O123" i="11"/>
  <c r="O122" i="11"/>
  <c r="O121" i="11"/>
  <c r="O120"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O18" i="11"/>
  <c r="O17" i="11"/>
  <c r="O16" i="11"/>
  <c r="O15" i="11"/>
  <c r="O14" i="11"/>
  <c r="O13" i="11"/>
  <c r="O12" i="11"/>
  <c r="O11" i="11"/>
  <c r="O10" i="11"/>
  <c r="O9" i="11"/>
  <c r="O8" i="11"/>
  <c r="O7" i="11"/>
  <c r="O6" i="11"/>
  <c r="O5" i="11"/>
  <c r="O4" i="11"/>
  <c r="O3" i="11"/>
  <c r="O2" i="11"/>
  <c r="P601" i="11"/>
  <c r="C580" i="20" l="1"/>
  <c r="K25" i="2" l="1"/>
  <c r="T448" i="11" l="1"/>
  <c r="T601" i="11" l="1"/>
  <c r="U601"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Pulliam, Kristen M@DOT</author>
  </authors>
  <commentList>
    <comment ref="P1" authorId="0" shapeId="0" xr:uid="{E469D19B-9EA2-4B98-823F-033642AEBA3B}">
      <text>
        <r>
          <rPr>
            <b/>
            <sz val="9"/>
            <color indexed="81"/>
            <rFont val="Tahoma"/>
            <family val="2"/>
          </rPr>
          <t>Approved sub-allocation per the FY 2020-2021 R/W Capital Plan. The next 4 columns break the total sub-allocation down into categories of special interest</t>
        </r>
      </text>
    </comment>
    <comment ref="Q1" authorId="0" shapeId="0" xr:uid="{9941F5D6-DA1E-4531-ACBD-D15B60E46A83}">
      <text>
        <r>
          <rPr>
            <b/>
            <sz val="9"/>
            <color indexed="81"/>
            <rFont val="Tahoma"/>
            <family val="2"/>
          </rPr>
          <t>Encumbrances or expendiutures within the programmed STIP or SHOPP amount.</t>
        </r>
      </text>
    </comment>
    <comment ref="R1" authorId="0" shapeId="0" xr:uid="{FC8D7A2B-2192-415F-BA2D-004B25403C28}">
      <text>
        <r>
          <rPr>
            <b/>
            <sz val="9"/>
            <color indexed="81"/>
            <rFont val="Tahoma"/>
            <family val="2"/>
          </rPr>
          <t>Encumbrances and expenditures that take place during the project approval and environmental document phase as allowed by CTC Resolution G-19-01, Section 2.5.</t>
        </r>
      </text>
    </comment>
    <comment ref="S1" authorId="0" shapeId="0" xr:uid="{F04B4F27-2255-4DAF-A7A3-211B8126527B}">
      <text>
        <r>
          <rPr>
            <b/>
            <sz val="9"/>
            <color indexed="81"/>
            <rFont val="Tahoma"/>
            <family val="2"/>
          </rPr>
          <t>Encumbrance or expenditures that exceed the programmed amount. These increases are documented on a Project Change Request and reported to the CTC quarterly. For STIP projects, if the increase is 20% more than the programmed amount, a STIP amendment is processed at the time of Construction Contract Acceptance. Budget authority for these committments is built into the CTC adopted STIP Fund Estimate.</t>
        </r>
      </text>
    </comment>
    <comment ref="T1" authorId="0" shapeId="0" xr:uid="{C37C3B6D-22BC-45BD-9E97-B83DDFE89866}">
      <text>
        <r>
          <rPr>
            <b/>
            <sz val="9"/>
            <color indexed="81"/>
            <rFont val="Tahoma"/>
            <family val="2"/>
          </rPr>
          <t>Inverse condemnation is the term used when a government agency is sued by a property owners claiming it has taken or damaged private property without just compensation. These encumbrances and expenditures are a result of active lawsuits.</t>
        </r>
      </text>
    </comment>
  </commentList>
</comments>
</file>

<file path=xl/sharedStrings.xml><?xml version="1.0" encoding="utf-8"?>
<sst xmlns="http://schemas.openxmlformats.org/spreadsheetml/2006/main" count="6259" uniqueCount="3177">
  <si>
    <t>PPNO</t>
  </si>
  <si>
    <t>Rte</t>
  </si>
  <si>
    <t>Project Description</t>
  </si>
  <si>
    <t>0112000211</t>
  </si>
  <si>
    <t>HUM</t>
  </si>
  <si>
    <t>101</t>
  </si>
  <si>
    <t>SHOPP</t>
  </si>
  <si>
    <t>0117000223</t>
  </si>
  <si>
    <t>MEN</t>
  </si>
  <si>
    <t>162</t>
  </si>
  <si>
    <t>0112000110</t>
  </si>
  <si>
    <t>001</t>
  </si>
  <si>
    <t>036</t>
  </si>
  <si>
    <t>0112000285</t>
  </si>
  <si>
    <t>0113000023</t>
  </si>
  <si>
    <t>DN</t>
  </si>
  <si>
    <t>0113000090</t>
  </si>
  <si>
    <t>2379</t>
  </si>
  <si>
    <t>0118000172</t>
  </si>
  <si>
    <t>LAK</t>
  </si>
  <si>
    <t>VAR</t>
  </si>
  <si>
    <t>0113000123</t>
  </si>
  <si>
    <t>020</t>
  </si>
  <si>
    <t>0114000123</t>
  </si>
  <si>
    <t>2393</t>
  </si>
  <si>
    <t>0115000003</t>
  </si>
  <si>
    <t>3102</t>
  </si>
  <si>
    <t>029</t>
  </si>
  <si>
    <t>0115000004</t>
  </si>
  <si>
    <t>3203</t>
  </si>
  <si>
    <t>0115000076</t>
  </si>
  <si>
    <t>2415</t>
  </si>
  <si>
    <t>0116000010</t>
  </si>
  <si>
    <t>299</t>
  </si>
  <si>
    <t>096</t>
  </si>
  <si>
    <t>-</t>
  </si>
  <si>
    <t>0116000035</t>
  </si>
  <si>
    <t>0116000170</t>
  </si>
  <si>
    <t>4647</t>
  </si>
  <si>
    <t>0116000186</t>
  </si>
  <si>
    <t>0117000128</t>
  </si>
  <si>
    <t>0117000214</t>
  </si>
  <si>
    <t>2492</t>
  </si>
  <si>
    <t>0118000117</t>
  </si>
  <si>
    <t>3123</t>
  </si>
  <si>
    <t>0118000171</t>
  </si>
  <si>
    <t>0112000202</t>
  </si>
  <si>
    <t>0125X</t>
  </si>
  <si>
    <t>STIP</t>
  </si>
  <si>
    <t>0114000065</t>
  </si>
  <si>
    <t>0100000193</t>
  </si>
  <si>
    <t>0100V</t>
  </si>
  <si>
    <t>0119000028</t>
  </si>
  <si>
    <t>199</t>
  </si>
  <si>
    <t>0215000049</t>
  </si>
  <si>
    <t>TRI</t>
  </si>
  <si>
    <t>003</t>
  </si>
  <si>
    <t>SHA</t>
  </si>
  <si>
    <t>0215000105</t>
  </si>
  <si>
    <t>SIS</t>
  </si>
  <si>
    <t>TEH</t>
  </si>
  <si>
    <t>005</t>
  </si>
  <si>
    <t>0216000019</t>
  </si>
  <si>
    <t>0216000045</t>
  </si>
  <si>
    <t>0216000148</t>
  </si>
  <si>
    <t>3642</t>
  </si>
  <si>
    <t>099</t>
  </si>
  <si>
    <t>0217000009</t>
  </si>
  <si>
    <t>0216000036</t>
  </si>
  <si>
    <t>3618</t>
  </si>
  <si>
    <t>0216000024</t>
  </si>
  <si>
    <t>3619</t>
  </si>
  <si>
    <t>PLU</t>
  </si>
  <si>
    <t>070</t>
  </si>
  <si>
    <t>0216000031</t>
  </si>
  <si>
    <t>0216000010</t>
  </si>
  <si>
    <t>0216000049</t>
  </si>
  <si>
    <t>3637</t>
  </si>
  <si>
    <t>0216000033</t>
  </si>
  <si>
    <t>3626</t>
  </si>
  <si>
    <t>273</t>
  </si>
  <si>
    <t>0216000051</t>
  </si>
  <si>
    <t>0217000012</t>
  </si>
  <si>
    <t>3435</t>
  </si>
  <si>
    <t>0217000097</t>
  </si>
  <si>
    <t>0218000025</t>
  </si>
  <si>
    <t>0212000071</t>
  </si>
  <si>
    <t>044</t>
  </si>
  <si>
    <t>0212000073</t>
  </si>
  <si>
    <t>3485</t>
  </si>
  <si>
    <t>0213000005</t>
  </si>
  <si>
    <t>3519</t>
  </si>
  <si>
    <t>089</t>
  </si>
  <si>
    <t>0218000119</t>
  </si>
  <si>
    <t>3723</t>
  </si>
  <si>
    <t>0219000027</t>
  </si>
  <si>
    <t>3742</t>
  </si>
  <si>
    <t>BUT</t>
  </si>
  <si>
    <t>0315000074</t>
  </si>
  <si>
    <t>SAC</t>
  </si>
  <si>
    <t>050</t>
  </si>
  <si>
    <t>YUB</t>
  </si>
  <si>
    <t>0315000116</t>
  </si>
  <si>
    <t>NEV</t>
  </si>
  <si>
    <t>PLA</t>
  </si>
  <si>
    <t>080</t>
  </si>
  <si>
    <t>0316000003</t>
  </si>
  <si>
    <t>0316000006</t>
  </si>
  <si>
    <t>0320000004</t>
  </si>
  <si>
    <t>032</t>
  </si>
  <si>
    <t>ED</t>
  </si>
  <si>
    <t>0320000035</t>
  </si>
  <si>
    <t>2707</t>
  </si>
  <si>
    <t>191</t>
  </si>
  <si>
    <t>0300000224</t>
  </si>
  <si>
    <t>3453C</t>
  </si>
  <si>
    <t>0300000225</t>
  </si>
  <si>
    <t>3453D</t>
  </si>
  <si>
    <t>0316000050</t>
  </si>
  <si>
    <t>012</t>
  </si>
  <si>
    <t>0316000177</t>
  </si>
  <si>
    <t>065</t>
  </si>
  <si>
    <t>0317000003</t>
  </si>
  <si>
    <t>051</t>
  </si>
  <si>
    <t>0317000165</t>
  </si>
  <si>
    <t>0312000052</t>
  </si>
  <si>
    <t>GLE</t>
  </si>
  <si>
    <t>0312000054</t>
  </si>
  <si>
    <t>6402</t>
  </si>
  <si>
    <t>0318000039</t>
  </si>
  <si>
    <t>9801B</t>
  </si>
  <si>
    <t>0313000033</t>
  </si>
  <si>
    <t>0317000349</t>
  </si>
  <si>
    <t>0318000012</t>
  </si>
  <si>
    <t>2293</t>
  </si>
  <si>
    <t>0318000102</t>
  </si>
  <si>
    <t>2296</t>
  </si>
  <si>
    <t>0300000725</t>
  </si>
  <si>
    <t>5580</t>
  </si>
  <si>
    <t>193</t>
  </si>
  <si>
    <t>049</t>
  </si>
  <si>
    <t>0319000071</t>
  </si>
  <si>
    <t>2116</t>
  </si>
  <si>
    <t>MRN</t>
  </si>
  <si>
    <t>0413000350</t>
  </si>
  <si>
    <t>0756K</t>
  </si>
  <si>
    <t>SOL</t>
  </si>
  <si>
    <t>084</t>
  </si>
  <si>
    <t>0400020007</t>
  </si>
  <si>
    <t>SON</t>
  </si>
  <si>
    <t>121</t>
  </si>
  <si>
    <t>0413000433</t>
  </si>
  <si>
    <t>ALA</t>
  </si>
  <si>
    <t>880</t>
  </si>
  <si>
    <t>CC</t>
  </si>
  <si>
    <t>0414000020</t>
  </si>
  <si>
    <t>SM</t>
  </si>
  <si>
    <t>280</t>
  </si>
  <si>
    <t>NAP</t>
  </si>
  <si>
    <t>0416000020</t>
  </si>
  <si>
    <t>1495G</t>
  </si>
  <si>
    <t>SCL</t>
  </si>
  <si>
    <t>082</t>
  </si>
  <si>
    <t>0416000045</t>
  </si>
  <si>
    <t>0416000044</t>
  </si>
  <si>
    <t>0416000094</t>
  </si>
  <si>
    <t>0416000098</t>
  </si>
  <si>
    <t>0416000105</t>
  </si>
  <si>
    <t>0416000111</t>
  </si>
  <si>
    <t>0416000137</t>
  </si>
  <si>
    <t>580</t>
  </si>
  <si>
    <t>0416000138</t>
  </si>
  <si>
    <t>0416000141</t>
  </si>
  <si>
    <t>1495k</t>
  </si>
  <si>
    <t>035</t>
  </si>
  <si>
    <t>0414000403</t>
  </si>
  <si>
    <t>1480A</t>
  </si>
  <si>
    <t>0416000307</t>
  </si>
  <si>
    <t>1453J</t>
  </si>
  <si>
    <t>0416000309</t>
  </si>
  <si>
    <t>0412000116</t>
  </si>
  <si>
    <t>0414000130</t>
  </si>
  <si>
    <t>0298E</t>
  </si>
  <si>
    <t>004</t>
  </si>
  <si>
    <t>0400000769</t>
  </si>
  <si>
    <t>0415000004</t>
  </si>
  <si>
    <t>1483C</t>
  </si>
  <si>
    <t>0415000005</t>
  </si>
  <si>
    <t>0418000401</t>
  </si>
  <si>
    <t>1483E</t>
  </si>
  <si>
    <t>SF</t>
  </si>
  <si>
    <t>0416000394</t>
  </si>
  <si>
    <t>0416000400</t>
  </si>
  <si>
    <t>009</t>
  </si>
  <si>
    <t>0416000409</t>
  </si>
  <si>
    <t>0416000472</t>
  </si>
  <si>
    <t>0417000010</t>
  </si>
  <si>
    <t>0417000014</t>
  </si>
  <si>
    <t>0417000040</t>
  </si>
  <si>
    <t>0417000057</t>
  </si>
  <si>
    <t>0412000409</t>
  </si>
  <si>
    <t>0386F</t>
  </si>
  <si>
    <t>0415000090</t>
  </si>
  <si>
    <t>0415000091</t>
  </si>
  <si>
    <t>0413000080</t>
  </si>
  <si>
    <t>0415000343</t>
  </si>
  <si>
    <t>1453K</t>
  </si>
  <si>
    <t>0416000027</t>
  </si>
  <si>
    <t>0416000028</t>
  </si>
  <si>
    <t>0416000029</t>
  </si>
  <si>
    <t>1494G</t>
  </si>
  <si>
    <t>0416000037</t>
  </si>
  <si>
    <t>1464K</t>
  </si>
  <si>
    <t>MON</t>
  </si>
  <si>
    <t>156</t>
  </si>
  <si>
    <t>0512000069</t>
  </si>
  <si>
    <t>1967</t>
  </si>
  <si>
    <t>SCR</t>
  </si>
  <si>
    <t>SB</t>
  </si>
  <si>
    <t>0515000097</t>
  </si>
  <si>
    <t>SLO</t>
  </si>
  <si>
    <t>0518000113</t>
  </si>
  <si>
    <t>7101D</t>
  </si>
  <si>
    <t>129</t>
  </si>
  <si>
    <t>0512000108</t>
  </si>
  <si>
    <t>SBT</t>
  </si>
  <si>
    <t>025</t>
  </si>
  <si>
    <t>0512000134</t>
  </si>
  <si>
    <t>2386</t>
  </si>
  <si>
    <t>217</t>
  </si>
  <si>
    <t>0512000135</t>
  </si>
  <si>
    <t>2387</t>
  </si>
  <si>
    <t>154</t>
  </si>
  <si>
    <t>017</t>
  </si>
  <si>
    <t>0517000082</t>
  </si>
  <si>
    <t>0517000083</t>
  </si>
  <si>
    <t>2426A</t>
  </si>
  <si>
    <t>0513000019</t>
  </si>
  <si>
    <t>2454</t>
  </si>
  <si>
    <t>0513000027</t>
  </si>
  <si>
    <t>2468</t>
  </si>
  <si>
    <t>0513000052</t>
  </si>
  <si>
    <t>0514000039</t>
  </si>
  <si>
    <t>152</t>
  </si>
  <si>
    <t>041</t>
  </si>
  <si>
    <t>2563</t>
  </si>
  <si>
    <t>0514000073</t>
  </si>
  <si>
    <t>2571</t>
  </si>
  <si>
    <t>0514000075</t>
  </si>
  <si>
    <t>2569</t>
  </si>
  <si>
    <t>0515000032</t>
  </si>
  <si>
    <t>0516000005</t>
  </si>
  <si>
    <t>2627</t>
  </si>
  <si>
    <t>135</t>
  </si>
  <si>
    <t>0516000009</t>
  </si>
  <si>
    <t>2630</t>
  </si>
  <si>
    <t>0516000010</t>
  </si>
  <si>
    <t>2625</t>
  </si>
  <si>
    <t>068</t>
  </si>
  <si>
    <t>0516000018</t>
  </si>
  <si>
    <t>2647</t>
  </si>
  <si>
    <t>0516000042</t>
  </si>
  <si>
    <t>2648</t>
  </si>
  <si>
    <t>218</t>
  </si>
  <si>
    <t>0516000060</t>
  </si>
  <si>
    <t>2674</t>
  </si>
  <si>
    <t>0516000073</t>
  </si>
  <si>
    <t>2649</t>
  </si>
  <si>
    <t>0516000074</t>
  </si>
  <si>
    <t>2650</t>
  </si>
  <si>
    <t>0516000078</t>
  </si>
  <si>
    <t>2655</t>
  </si>
  <si>
    <t>0516000079</t>
  </si>
  <si>
    <t>2736</t>
  </si>
  <si>
    <t>0516000081</t>
  </si>
  <si>
    <t>2656</t>
  </si>
  <si>
    <t>0516000151</t>
  </si>
  <si>
    <t>2688</t>
  </si>
  <si>
    <t>0516000164</t>
  </si>
  <si>
    <t>2697</t>
  </si>
  <si>
    <t>0517000039</t>
  </si>
  <si>
    <t>2703</t>
  </si>
  <si>
    <t>0517000064</t>
  </si>
  <si>
    <t>2713</t>
  </si>
  <si>
    <t>0517000113</t>
  </si>
  <si>
    <t>2742</t>
  </si>
  <si>
    <t>0518000052</t>
  </si>
  <si>
    <t>2766</t>
  </si>
  <si>
    <t>0518000117</t>
  </si>
  <si>
    <t>2852</t>
  </si>
  <si>
    <t>0518000118</t>
  </si>
  <si>
    <t>166</t>
  </si>
  <si>
    <t>3018</t>
  </si>
  <si>
    <t>150</t>
  </si>
  <si>
    <t>0500000495</t>
  </si>
  <si>
    <t>0500000498</t>
  </si>
  <si>
    <t>0226B</t>
  </si>
  <si>
    <t>046</t>
  </si>
  <si>
    <t>0500000499</t>
  </si>
  <si>
    <t>0226C</t>
  </si>
  <si>
    <t>0500020049</t>
  </si>
  <si>
    <t>0226G</t>
  </si>
  <si>
    <t>0512000076</t>
  </si>
  <si>
    <t>0226H</t>
  </si>
  <si>
    <t>0514000027</t>
  </si>
  <si>
    <t>0226J</t>
  </si>
  <si>
    <t>0514000028</t>
  </si>
  <si>
    <t>0226K</t>
  </si>
  <si>
    <t>0518000075</t>
  </si>
  <si>
    <t>0500000505</t>
  </si>
  <si>
    <t>0297</t>
  </si>
  <si>
    <t>0500000514</t>
  </si>
  <si>
    <t>0335</t>
  </si>
  <si>
    <t>192</t>
  </si>
  <si>
    <t>0500000543</t>
  </si>
  <si>
    <t>0482</t>
  </si>
  <si>
    <t>0500000576</t>
  </si>
  <si>
    <t>TUL</t>
  </si>
  <si>
    <t>KIN</t>
  </si>
  <si>
    <t>KER</t>
  </si>
  <si>
    <t>FRE</t>
  </si>
  <si>
    <t>0613000051</t>
  </si>
  <si>
    <t>0614000058</t>
  </si>
  <si>
    <t>6708</t>
  </si>
  <si>
    <t>MAD</t>
  </si>
  <si>
    <t>0615000047</t>
  </si>
  <si>
    <t>6726</t>
  </si>
  <si>
    <t>0614000130</t>
  </si>
  <si>
    <t>6705</t>
  </si>
  <si>
    <t>0614000162</t>
  </si>
  <si>
    <t>0615000046</t>
  </si>
  <si>
    <t>6725</t>
  </si>
  <si>
    <t>058</t>
  </si>
  <si>
    <t>0615000043</t>
  </si>
  <si>
    <t>033</t>
  </si>
  <si>
    <t>0615000296</t>
  </si>
  <si>
    <t>6773</t>
  </si>
  <si>
    <t>0615000294</t>
  </si>
  <si>
    <t>6796</t>
  </si>
  <si>
    <t>0615000293</t>
  </si>
  <si>
    <t>6787</t>
  </si>
  <si>
    <t>245</t>
  </si>
  <si>
    <t>0616000001</t>
  </si>
  <si>
    <t>6803</t>
  </si>
  <si>
    <t>184</t>
  </si>
  <si>
    <t>0616000033</t>
  </si>
  <si>
    <t>6798</t>
  </si>
  <si>
    <t>0616000035</t>
  </si>
  <si>
    <t>198</t>
  </si>
  <si>
    <t>0616000074</t>
  </si>
  <si>
    <t>6940</t>
  </si>
  <si>
    <t>0616000208</t>
  </si>
  <si>
    <t>6873</t>
  </si>
  <si>
    <t>0616000207</t>
  </si>
  <si>
    <t>6857</t>
  </si>
  <si>
    <t>0617000096</t>
  </si>
  <si>
    <t>0617000297</t>
  </si>
  <si>
    <t>0618000015</t>
  </si>
  <si>
    <t>6921</t>
  </si>
  <si>
    <t>0618000057</t>
  </si>
  <si>
    <t>6957</t>
  </si>
  <si>
    <t>0618000131</t>
  </si>
  <si>
    <t>6982</t>
  </si>
  <si>
    <t>043</t>
  </si>
  <si>
    <t>0619000005</t>
  </si>
  <si>
    <t>7005</t>
  </si>
  <si>
    <t>145</t>
  </si>
  <si>
    <t>0619000020</t>
  </si>
  <si>
    <t>180</t>
  </si>
  <si>
    <t>0613000005</t>
  </si>
  <si>
    <t>6400G</t>
  </si>
  <si>
    <t>216</t>
  </si>
  <si>
    <t>0600000426</t>
  </si>
  <si>
    <t>0616000029</t>
  </si>
  <si>
    <t>6421</t>
  </si>
  <si>
    <t>VEN</t>
  </si>
  <si>
    <t>118</t>
  </si>
  <si>
    <t>0718000156</t>
  </si>
  <si>
    <t>LA</t>
  </si>
  <si>
    <t>405</t>
  </si>
  <si>
    <t>138</t>
  </si>
  <si>
    <t>0713000099</t>
  </si>
  <si>
    <t>010</t>
  </si>
  <si>
    <t>0714000024</t>
  </si>
  <si>
    <t>4704</t>
  </si>
  <si>
    <t>091</t>
  </si>
  <si>
    <t>0713000488</t>
  </si>
  <si>
    <t>0713000479</t>
  </si>
  <si>
    <t>023</t>
  </si>
  <si>
    <t>0714000084</t>
  </si>
  <si>
    <t>4721</t>
  </si>
  <si>
    <t>0718000285</t>
  </si>
  <si>
    <t>0718000286</t>
  </si>
  <si>
    <t>213</t>
  </si>
  <si>
    <t>0714000179</t>
  </si>
  <si>
    <t>0718000318</t>
  </si>
  <si>
    <t>4749B</t>
  </si>
  <si>
    <t>107</t>
  </si>
  <si>
    <t>210</t>
  </si>
  <si>
    <t>126</t>
  </si>
  <si>
    <t>110</t>
  </si>
  <si>
    <t>4846</t>
  </si>
  <si>
    <t>0715000277</t>
  </si>
  <si>
    <t>0715000286</t>
  </si>
  <si>
    <t>4930</t>
  </si>
  <si>
    <t>0716000001</t>
  </si>
  <si>
    <t>605</t>
  </si>
  <si>
    <t>0716000025</t>
  </si>
  <si>
    <t>4972</t>
  </si>
  <si>
    <t>0716000033</t>
  </si>
  <si>
    <t>4979</t>
  </si>
  <si>
    <t>0716000042</t>
  </si>
  <si>
    <t>4982</t>
  </si>
  <si>
    <t>164</t>
  </si>
  <si>
    <t>0716000044</t>
  </si>
  <si>
    <t>4984</t>
  </si>
  <si>
    <t>0716000049</t>
  </si>
  <si>
    <t>4998</t>
  </si>
  <si>
    <t>0716000052</t>
  </si>
  <si>
    <t>0716000053</t>
  </si>
  <si>
    <t>0716000056</t>
  </si>
  <si>
    <t>5004</t>
  </si>
  <si>
    <t>103</t>
  </si>
  <si>
    <t>0716000059</t>
  </si>
  <si>
    <t>5007</t>
  </si>
  <si>
    <t>027</t>
  </si>
  <si>
    <t>060</t>
  </si>
  <si>
    <t>0716000077</t>
  </si>
  <si>
    <t>022</t>
  </si>
  <si>
    <t>0716000082</t>
  </si>
  <si>
    <t>0716000113</t>
  </si>
  <si>
    <t>039</t>
  </si>
  <si>
    <t>0716000119</t>
  </si>
  <si>
    <t>0716000121</t>
  </si>
  <si>
    <t>0716000126</t>
  </si>
  <si>
    <t>0716000175</t>
  </si>
  <si>
    <t>170</t>
  </si>
  <si>
    <t>0716000213</t>
  </si>
  <si>
    <t>5077</t>
  </si>
  <si>
    <t>0716000298</t>
  </si>
  <si>
    <t>0716000299</t>
  </si>
  <si>
    <t>5158</t>
  </si>
  <si>
    <t>072</t>
  </si>
  <si>
    <t>0717000060</t>
  </si>
  <si>
    <t>5226</t>
  </si>
  <si>
    <t>014</t>
  </si>
  <si>
    <t>0717000194</t>
  </si>
  <si>
    <t>5255</t>
  </si>
  <si>
    <t>0717000331</t>
  </si>
  <si>
    <t>018</t>
  </si>
  <si>
    <t>0718000212</t>
  </si>
  <si>
    <t>5434</t>
  </si>
  <si>
    <t>0718000213</t>
  </si>
  <si>
    <t>0718000272</t>
  </si>
  <si>
    <t>090</t>
  </si>
  <si>
    <t>0719000225</t>
  </si>
  <si>
    <t>0720000023</t>
  </si>
  <si>
    <t>5705</t>
  </si>
  <si>
    <t>0716000335</t>
  </si>
  <si>
    <t>SBD</t>
  </si>
  <si>
    <t>0812000110</t>
  </si>
  <si>
    <t>0181J</t>
  </si>
  <si>
    <t>015</t>
  </si>
  <si>
    <t>0815000245</t>
  </si>
  <si>
    <t>RIV</t>
  </si>
  <si>
    <t>074</t>
  </si>
  <si>
    <t>0815000102</t>
  </si>
  <si>
    <t>0358P</t>
  </si>
  <si>
    <t>395</t>
  </si>
  <si>
    <t>0800001025</t>
  </si>
  <si>
    <t>0191G</t>
  </si>
  <si>
    <t>0815000200</t>
  </si>
  <si>
    <t>3002W</t>
  </si>
  <si>
    <t>040</t>
  </si>
  <si>
    <t>0817000230</t>
  </si>
  <si>
    <t>3007U</t>
  </si>
  <si>
    <t>111</t>
  </si>
  <si>
    <t>IN THE CITY OF PALM SPRINGS FROM GATEWAY DR TO GOLF CLUB DR</t>
  </si>
  <si>
    <t>0814000249</t>
  </si>
  <si>
    <t>3002Q</t>
  </si>
  <si>
    <t>VARIOUS LOCATIONS ON RTES 10, 62, 74, 86 &amp; 111</t>
  </si>
  <si>
    <t>0815000107</t>
  </si>
  <si>
    <t>0815000192</t>
  </si>
  <si>
    <t>0816000020</t>
  </si>
  <si>
    <t>3007M</t>
  </si>
  <si>
    <t>0816000049</t>
  </si>
  <si>
    <t>3006G</t>
  </si>
  <si>
    <t>079</t>
  </si>
  <si>
    <t>0816000130</t>
  </si>
  <si>
    <t>3008L</t>
  </si>
  <si>
    <t>0816000177</t>
  </si>
  <si>
    <t>3008N</t>
  </si>
  <si>
    <t>NEAR DESERT CENTER FROM KRUME DITCH TO WIDE DITCH</t>
  </si>
  <si>
    <t>0817000032</t>
  </si>
  <si>
    <t>0817000031</t>
  </si>
  <si>
    <t>0817000138</t>
  </si>
  <si>
    <t>3010W</t>
  </si>
  <si>
    <t>0817000139</t>
  </si>
  <si>
    <t>3010F</t>
  </si>
  <si>
    <t>0817000182</t>
  </si>
  <si>
    <t>3010H</t>
  </si>
  <si>
    <t>NEAR HEMET FROM 0.7 MI E/O TO 1.1. MILE E/O BLACKBURN RD</t>
  </si>
  <si>
    <t>215</t>
  </si>
  <si>
    <t>0900000030</t>
  </si>
  <si>
    <t>0170</t>
  </si>
  <si>
    <t>INY</t>
  </si>
  <si>
    <t>178</t>
  </si>
  <si>
    <t>0916000006</t>
  </si>
  <si>
    <t>MNO</t>
  </si>
  <si>
    <t>0916000009</t>
  </si>
  <si>
    <t>0916000021</t>
  </si>
  <si>
    <t>2641</t>
  </si>
  <si>
    <t>0916000016</t>
  </si>
  <si>
    <t>1013000251</t>
  </si>
  <si>
    <t>SJ</t>
  </si>
  <si>
    <t>1012000316</t>
  </si>
  <si>
    <t>3122</t>
  </si>
  <si>
    <t>MER</t>
  </si>
  <si>
    <t>STA</t>
  </si>
  <si>
    <t>1014000148</t>
  </si>
  <si>
    <t>0280</t>
  </si>
  <si>
    <t>MPA</t>
  </si>
  <si>
    <t>140</t>
  </si>
  <si>
    <t>1014000168</t>
  </si>
  <si>
    <t>0161B</t>
  </si>
  <si>
    <t>ALP</t>
  </si>
  <si>
    <t>1013000260</t>
  </si>
  <si>
    <t>3141</t>
  </si>
  <si>
    <t>088</t>
  </si>
  <si>
    <t>1014000099</t>
  </si>
  <si>
    <t>3138</t>
  </si>
  <si>
    <t>1013000264</t>
  </si>
  <si>
    <t>3132</t>
  </si>
  <si>
    <t>CAL</t>
  </si>
  <si>
    <t>026</t>
  </si>
  <si>
    <t>1013000002</t>
  </si>
  <si>
    <t>165</t>
  </si>
  <si>
    <t>205</t>
  </si>
  <si>
    <t>1013000009</t>
  </si>
  <si>
    <t>3134</t>
  </si>
  <si>
    <t>1015000128</t>
  </si>
  <si>
    <t>3247</t>
  </si>
  <si>
    <t>1017000004</t>
  </si>
  <si>
    <t>3219</t>
  </si>
  <si>
    <t>AMA</t>
  </si>
  <si>
    <t>1013000243</t>
  </si>
  <si>
    <t>3074</t>
  </si>
  <si>
    <t>1013000104</t>
  </si>
  <si>
    <t>TUO</t>
  </si>
  <si>
    <t>108</t>
  </si>
  <si>
    <t>1014000182</t>
  </si>
  <si>
    <t>1015000008</t>
  </si>
  <si>
    <t>3252</t>
  </si>
  <si>
    <t>1016000025</t>
  </si>
  <si>
    <t>3167</t>
  </si>
  <si>
    <t>1014000146</t>
  </si>
  <si>
    <t>3146</t>
  </si>
  <si>
    <t>1017000025</t>
  </si>
  <si>
    <t>3234</t>
  </si>
  <si>
    <t>1015000004</t>
  </si>
  <si>
    <t>1015000038</t>
  </si>
  <si>
    <t>1017000021</t>
  </si>
  <si>
    <t>120</t>
  </si>
  <si>
    <t>1016000031</t>
  </si>
  <si>
    <t>1017000022</t>
  </si>
  <si>
    <t>1016000038</t>
  </si>
  <si>
    <t>3162</t>
  </si>
  <si>
    <t>1016000139</t>
  </si>
  <si>
    <t>3177</t>
  </si>
  <si>
    <t>1017000013</t>
  </si>
  <si>
    <t>3241</t>
  </si>
  <si>
    <t>132</t>
  </si>
  <si>
    <t>1017000016</t>
  </si>
  <si>
    <t>1017000154</t>
  </si>
  <si>
    <t>3255</t>
  </si>
  <si>
    <t>1000000388</t>
  </si>
  <si>
    <t>7965B</t>
  </si>
  <si>
    <t>1013000259</t>
  </si>
  <si>
    <t>5431</t>
  </si>
  <si>
    <t>5414</t>
  </si>
  <si>
    <t>1100020520</t>
  </si>
  <si>
    <t>SD</t>
  </si>
  <si>
    <t>1100020521</t>
  </si>
  <si>
    <t>0999C</t>
  </si>
  <si>
    <t>1115000180</t>
  </si>
  <si>
    <t>1247</t>
  </si>
  <si>
    <t>078</t>
  </si>
  <si>
    <t>1116000154</t>
  </si>
  <si>
    <t>1227</t>
  </si>
  <si>
    <t>008</t>
  </si>
  <si>
    <t>1116000177</t>
  </si>
  <si>
    <t>1117000045</t>
  </si>
  <si>
    <t>1248</t>
  </si>
  <si>
    <t>805</t>
  </si>
  <si>
    <t>1118000033</t>
  </si>
  <si>
    <t>1118000197</t>
  </si>
  <si>
    <t>1339</t>
  </si>
  <si>
    <t>1212000031</t>
  </si>
  <si>
    <t>ORA</t>
  </si>
  <si>
    <t>073</t>
  </si>
  <si>
    <t>1214000041</t>
  </si>
  <si>
    <t>2300</t>
  </si>
  <si>
    <t>1213000086</t>
  </si>
  <si>
    <t>1213000097</t>
  </si>
  <si>
    <t>133</t>
  </si>
  <si>
    <t>1214000116</t>
  </si>
  <si>
    <t>2527</t>
  </si>
  <si>
    <t>1214000123</t>
  </si>
  <si>
    <t>4096R</t>
  </si>
  <si>
    <t>1214000130</t>
  </si>
  <si>
    <t>1215000022</t>
  </si>
  <si>
    <t>1215000024</t>
  </si>
  <si>
    <t>4218</t>
  </si>
  <si>
    <t>1215000149</t>
  </si>
  <si>
    <t>2499A</t>
  </si>
  <si>
    <t>1216000002</t>
  </si>
  <si>
    <t>2330</t>
  </si>
  <si>
    <t>1216000003</t>
  </si>
  <si>
    <t>2255</t>
  </si>
  <si>
    <t>1216000004</t>
  </si>
  <si>
    <t>1217000080</t>
  </si>
  <si>
    <t>3182</t>
  </si>
  <si>
    <t>1218000063</t>
  </si>
  <si>
    <t>4325</t>
  </si>
  <si>
    <t>1218000090</t>
  </si>
  <si>
    <t>2374</t>
  </si>
  <si>
    <t>0400000680</t>
  </si>
  <si>
    <t>0690A</t>
  </si>
  <si>
    <t>0412000557</t>
  </si>
  <si>
    <t>2031J</t>
  </si>
  <si>
    <t>116</t>
  </si>
  <si>
    <t>0515000063</t>
  </si>
  <si>
    <t>2653</t>
  </si>
  <si>
    <t>0600000382</t>
  </si>
  <si>
    <t>0091C</t>
  </si>
  <si>
    <t>0600020595</t>
  </si>
  <si>
    <t>1100000757</t>
  </si>
  <si>
    <t>0615B</t>
  </si>
  <si>
    <t>0816000087</t>
  </si>
  <si>
    <t>3008Y</t>
  </si>
  <si>
    <t>NEAR BLYTHE, FROM SR 10/177 SEP TO 1.05 MI W/O WILEY'S WELL RD OC</t>
  </si>
  <si>
    <t>094</t>
  </si>
  <si>
    <t>IMP</t>
  </si>
  <si>
    <t>1116000077</t>
  </si>
  <si>
    <t>EFIS ID or Project ID</t>
  </si>
  <si>
    <t>Co</t>
  </si>
  <si>
    <t>Back Post Mile</t>
  </si>
  <si>
    <t>Ahead Post Mile</t>
  </si>
  <si>
    <t>Programming Document</t>
  </si>
  <si>
    <t xml:space="preserve">Total STIP/SHOPP R/W Capital Programmed Amount </t>
  </si>
  <si>
    <t>Comments</t>
  </si>
  <si>
    <t>FY 2020-2021 STIP/SHOPP CTC Annual Allocation Amount</t>
  </si>
  <si>
    <t>21/22</t>
  </si>
  <si>
    <t>20/21</t>
  </si>
  <si>
    <t>19/20</t>
  </si>
  <si>
    <t>23/24</t>
  </si>
  <si>
    <t>0129P</t>
  </si>
  <si>
    <t>Total Reimbursed R/W Capital Budget</t>
  </si>
  <si>
    <t>0615C</t>
  </si>
  <si>
    <t>LAS</t>
  </si>
  <si>
    <t>Total Reimbursed R/W Capital Project Encumbrances and Expenditures as of 05/12/20</t>
  </si>
  <si>
    <t>Programmed RW Capital Encumbrances and Expenditures</t>
  </si>
  <si>
    <t>Encumbrances and Expenditures during the PA&amp;ED phase</t>
  </si>
  <si>
    <t>Encumbrances and Expenditures Exceeding Programming</t>
  </si>
  <si>
    <t>Inverse Encumbrances and Expenditures</t>
  </si>
  <si>
    <t>0114000043</t>
  </si>
  <si>
    <t>0314000152</t>
  </si>
  <si>
    <t>0800000010</t>
  </si>
  <si>
    <t>3099</t>
  </si>
  <si>
    <t>4451</t>
  </si>
  <si>
    <t>174</t>
  </si>
  <si>
    <t>0100000154</t>
  </si>
  <si>
    <t>0518000224</t>
  </si>
  <si>
    <t>0815000034</t>
  </si>
  <si>
    <t>3002S</t>
  </si>
  <si>
    <t>0112000300</t>
  </si>
  <si>
    <t>0317000067</t>
  </si>
  <si>
    <t>0816000090</t>
  </si>
  <si>
    <t>0816000079</t>
  </si>
  <si>
    <t>4578</t>
  </si>
  <si>
    <t>3009K</t>
  </si>
  <si>
    <t>0719000097</t>
  </si>
  <si>
    <t>AT VARIOUS LOCATIONS ON RTE 210 FROM 0.1 MILE W. OF MARENGO AVE OC TO 0.1 MILE E. OF SANTA ANITA AVE</t>
  </si>
  <si>
    <t>0618000048</t>
  </si>
  <si>
    <t>0712000094</t>
  </si>
  <si>
    <t>6970</t>
  </si>
  <si>
    <t>4498</t>
  </si>
  <si>
    <t>0316000077</t>
  </si>
  <si>
    <t>1017000024</t>
  </si>
  <si>
    <t>4785</t>
  </si>
  <si>
    <t>3273</t>
  </si>
  <si>
    <t>0518000006</t>
  </si>
  <si>
    <t>0800000616</t>
  </si>
  <si>
    <t>2754</t>
  </si>
  <si>
    <t>0215C</t>
  </si>
  <si>
    <t>ALSO KER-58-R143.5/R143.9; FR 0.4 MI W/O KERN CO LINE TO 7.5 MI E OF JCT 395 (KRAMER)</t>
  </si>
  <si>
    <t>0400001106</t>
  </si>
  <si>
    <t>0785C</t>
  </si>
  <si>
    <t>0318000054</t>
  </si>
  <si>
    <t>0315000064</t>
  </si>
  <si>
    <t>2295</t>
  </si>
  <si>
    <t>4117</t>
  </si>
  <si>
    <t>0117000225</t>
  </si>
  <si>
    <t>4691</t>
  </si>
  <si>
    <t>0115000048</t>
  </si>
  <si>
    <t>4616</t>
  </si>
  <si>
    <t>0117000133</t>
  </si>
  <si>
    <t>4682</t>
  </si>
  <si>
    <t>1217000128</t>
  </si>
  <si>
    <t>0118000122</t>
  </si>
  <si>
    <t>0314000057</t>
  </si>
  <si>
    <t>0917000011</t>
  </si>
  <si>
    <t>2640</t>
  </si>
  <si>
    <t>0317000084</t>
  </si>
  <si>
    <t>0618000017</t>
  </si>
  <si>
    <t>1119000015</t>
  </si>
  <si>
    <t>6925</t>
  </si>
  <si>
    <t>0117000026</t>
  </si>
  <si>
    <t>4656</t>
  </si>
  <si>
    <t>0115000043</t>
  </si>
  <si>
    <t>0918000019</t>
  </si>
  <si>
    <t>1013000244</t>
  </si>
  <si>
    <t>2424</t>
  </si>
  <si>
    <t>0716000086</t>
  </si>
  <si>
    <t>0216000025</t>
  </si>
  <si>
    <t>1118000219</t>
  </si>
  <si>
    <t>3620</t>
  </si>
  <si>
    <t>0513000018</t>
  </si>
  <si>
    <t>2448</t>
  </si>
  <si>
    <t>Inverse</t>
  </si>
  <si>
    <t>0319000004</t>
  </si>
  <si>
    <t>0612000175</t>
  </si>
  <si>
    <t>4787</t>
  </si>
  <si>
    <t>3386C</t>
  </si>
  <si>
    <t>0117000226</t>
  </si>
  <si>
    <t>0515000099</t>
  </si>
  <si>
    <t>0072B</t>
  </si>
  <si>
    <t>0512000139</t>
  </si>
  <si>
    <t>0514000061</t>
  </si>
  <si>
    <t>0518000009</t>
  </si>
  <si>
    <t>2391</t>
  </si>
  <si>
    <t>2561</t>
  </si>
  <si>
    <t>0400000734</t>
  </si>
  <si>
    <t>0415000010</t>
  </si>
  <si>
    <t>1017000043</t>
  </si>
  <si>
    <t>1015000037</t>
  </si>
  <si>
    <t>0819000012</t>
  </si>
  <si>
    <t>0600000156</t>
  </si>
  <si>
    <t>0815000244</t>
  </si>
  <si>
    <t>6456</t>
  </si>
  <si>
    <t>3003U</t>
  </si>
  <si>
    <t>IN HESPERIA AND VICTORVILLE FROM OAK HILL RD OC TO S/O BEAR VALLEY RD OC</t>
  </si>
  <si>
    <t>0518000125</t>
  </si>
  <si>
    <t>0918000020</t>
  </si>
  <si>
    <t>1019000084</t>
  </si>
  <si>
    <t>3477</t>
  </si>
  <si>
    <t>0319000072</t>
  </si>
  <si>
    <t>0415000014</t>
  </si>
  <si>
    <t>0919000002</t>
  </si>
  <si>
    <t>3469</t>
  </si>
  <si>
    <t>1483M</t>
  </si>
  <si>
    <t>2669</t>
  </si>
  <si>
    <t>0112000292</t>
  </si>
  <si>
    <t>0516000097</t>
  </si>
  <si>
    <t>2363</t>
  </si>
  <si>
    <t>2667</t>
  </si>
  <si>
    <t>0512000194</t>
  </si>
  <si>
    <t>0516000163</t>
  </si>
  <si>
    <t>2422</t>
  </si>
  <si>
    <t>2696</t>
  </si>
  <si>
    <t>01-26200</t>
  </si>
  <si>
    <t>01-40110</t>
  </si>
  <si>
    <t>01-40140</t>
  </si>
  <si>
    <t>01-43640</t>
  </si>
  <si>
    <t>01-43480</t>
  </si>
  <si>
    <t>01-0B220</t>
  </si>
  <si>
    <t>01-26202</t>
  </si>
  <si>
    <t>01-0A110</t>
  </si>
  <si>
    <t>01-0C450</t>
  </si>
  <si>
    <t>01-0C500</t>
  </si>
  <si>
    <t>01-0C550</t>
  </si>
  <si>
    <t>01-0C660</t>
  </si>
  <si>
    <t>01-0E010</t>
  </si>
  <si>
    <t>01-0E090</t>
  </si>
  <si>
    <t>01-0E110</t>
  </si>
  <si>
    <t>01-29811</t>
  </si>
  <si>
    <t>01-36601</t>
  </si>
  <si>
    <t>01-0E680</t>
  </si>
  <si>
    <t>01-0E720</t>
  </si>
  <si>
    <t>01-0E730</t>
  </si>
  <si>
    <t>01-0E790</t>
  </si>
  <si>
    <t>01-0E890</t>
  </si>
  <si>
    <t>01-0E940</t>
  </si>
  <si>
    <t>01-0F160</t>
  </si>
  <si>
    <t>01-0E111</t>
  </si>
  <si>
    <t>01-0F460</t>
  </si>
  <si>
    <t>01-0F620</t>
  </si>
  <si>
    <t>01-0G060</t>
  </si>
  <si>
    <t>01-0A111</t>
  </si>
  <si>
    <t>01-0G330</t>
  </si>
  <si>
    <t>01-0G420</t>
  </si>
  <si>
    <t>01-0G600</t>
  </si>
  <si>
    <t>01-0H140</t>
  </si>
  <si>
    <t>01-0H150</t>
  </si>
  <si>
    <t>01-0H160</t>
  </si>
  <si>
    <t>01-0H170</t>
  </si>
  <si>
    <t>01-0H200</t>
  </si>
  <si>
    <t>01-43484</t>
  </si>
  <si>
    <t>01-0H410</t>
  </si>
  <si>
    <t>01-0H191</t>
  </si>
  <si>
    <t>01-0H431</t>
  </si>
  <si>
    <t>01-0G921</t>
  </si>
  <si>
    <t>01-0A131</t>
  </si>
  <si>
    <t>01-0H450</t>
  </si>
  <si>
    <t>01-0H460</t>
  </si>
  <si>
    <t>01-0H560</t>
  </si>
  <si>
    <t>01-0H570</t>
  </si>
  <si>
    <t>01-0H590</t>
  </si>
  <si>
    <t>01-0H600</t>
  </si>
  <si>
    <t>01-0H640</t>
  </si>
  <si>
    <t>01-0H650</t>
  </si>
  <si>
    <t>01-0H660</t>
  </si>
  <si>
    <t>01-29841</t>
  </si>
  <si>
    <t>01-29831</t>
  </si>
  <si>
    <t>01-0H021</t>
  </si>
  <si>
    <t>01-0H800</t>
  </si>
  <si>
    <t>01-0H840</t>
  </si>
  <si>
    <t>01-0H880</t>
  </si>
  <si>
    <t>01-0J120</t>
  </si>
  <si>
    <t>01-0E081</t>
  </si>
  <si>
    <t>01-0J210</t>
  </si>
  <si>
    <t>01-0H241</t>
  </si>
  <si>
    <t>01-0J410</t>
  </si>
  <si>
    <t>01-48802</t>
  </si>
  <si>
    <t>01-0J890</t>
  </si>
  <si>
    <t>01-0J631</t>
  </si>
  <si>
    <t>01-36600</t>
  </si>
  <si>
    <t>01-46480</t>
  </si>
  <si>
    <t>02-4F200</t>
  </si>
  <si>
    <t>02-4F220</t>
  </si>
  <si>
    <t>02-4F550</t>
  </si>
  <si>
    <t>02-0H540</t>
  </si>
  <si>
    <t>02-0H570</t>
  </si>
  <si>
    <t>02-1H090</t>
  </si>
  <si>
    <t>02-1H680</t>
  </si>
  <si>
    <t>02-1H480</t>
  </si>
  <si>
    <t>02-1H580</t>
  </si>
  <si>
    <t>02-1H590</t>
  </si>
  <si>
    <t>02-1H640</t>
  </si>
  <si>
    <t>02-1H720</t>
  </si>
  <si>
    <t>02-1H570</t>
  </si>
  <si>
    <t>02-1H360</t>
  </si>
  <si>
    <t>02-1H500</t>
  </si>
  <si>
    <t>02-1H700</t>
  </si>
  <si>
    <t>02-1H970</t>
  </si>
  <si>
    <t>02-1H510</t>
  </si>
  <si>
    <t>02-1H520</t>
  </si>
  <si>
    <t>02-2H810</t>
  </si>
  <si>
    <t>02-1H710</t>
  </si>
  <si>
    <t>02-3H320</t>
  </si>
  <si>
    <t>02-3H650</t>
  </si>
  <si>
    <t>02-3H680</t>
  </si>
  <si>
    <t>02-3H690</t>
  </si>
  <si>
    <t>02-3H700</t>
  </si>
  <si>
    <t>02-3H740</t>
  </si>
  <si>
    <t>02-3H820</t>
  </si>
  <si>
    <t>02-4H000</t>
  </si>
  <si>
    <t>02-4H010</t>
  </si>
  <si>
    <t>02-4H020</t>
  </si>
  <si>
    <t>02-4H030</t>
  </si>
  <si>
    <t>02-4H050</t>
  </si>
  <si>
    <t>02-4H440</t>
  </si>
  <si>
    <t>02-4H660</t>
  </si>
  <si>
    <t>02-4H780</t>
  </si>
  <si>
    <t>02-4H930</t>
  </si>
  <si>
    <t>02-0J770</t>
  </si>
  <si>
    <t>02-1J570</t>
  </si>
  <si>
    <t>03-1A843</t>
  </si>
  <si>
    <t>03-1A844</t>
  </si>
  <si>
    <t>03-4E860</t>
  </si>
  <si>
    <t>03-3F060</t>
  </si>
  <si>
    <t>03-3F070</t>
  </si>
  <si>
    <t>03-3F560</t>
  </si>
  <si>
    <t>03-3F540</t>
  </si>
  <si>
    <t>03-0H080</t>
  </si>
  <si>
    <t>03-0H370</t>
  </si>
  <si>
    <t>03-0H650</t>
  </si>
  <si>
    <t>03-1H040</t>
  </si>
  <si>
    <t>03-1H530</t>
  </si>
  <si>
    <t>03-1H630</t>
  </si>
  <si>
    <t>03-1H800</t>
  </si>
  <si>
    <t>03-1H990</t>
  </si>
  <si>
    <t>03-2H620</t>
  </si>
  <si>
    <t>03-3H391</t>
  </si>
  <si>
    <t>03-3H540</t>
  </si>
  <si>
    <t>03-3H560</t>
  </si>
  <si>
    <t>03-3H590</t>
  </si>
  <si>
    <t>03-3H610</t>
  </si>
  <si>
    <t>03-3F282</t>
  </si>
  <si>
    <t>03-3H930</t>
  </si>
  <si>
    <t>03-4H070</t>
  </si>
  <si>
    <t>03-4H600</t>
  </si>
  <si>
    <t>03-4H760</t>
  </si>
  <si>
    <t>03-4H880</t>
  </si>
  <si>
    <t>03-4H890</t>
  </si>
  <si>
    <t>03-4H980</t>
  </si>
  <si>
    <t>03-0J010</t>
  </si>
  <si>
    <t>03-0J700</t>
  </si>
  <si>
    <t>03-0J870</t>
  </si>
  <si>
    <t>03-0J920</t>
  </si>
  <si>
    <t>03-3F281</t>
  </si>
  <si>
    <t>03-4F370</t>
  </si>
  <si>
    <t>03-4E170</t>
  </si>
  <si>
    <t>03-0H240</t>
  </si>
  <si>
    <t>03-0H690</t>
  </si>
  <si>
    <t>03-1H240</t>
  </si>
  <si>
    <t>03-2H140</t>
  </si>
  <si>
    <t>03-2H240</t>
  </si>
  <si>
    <t>03-3H720</t>
  </si>
  <si>
    <t>04-26408</t>
  </si>
  <si>
    <t>04-26409</t>
  </si>
  <si>
    <t>04-28120</t>
  </si>
  <si>
    <t>04-0G720</t>
  </si>
  <si>
    <t>04-0G680</t>
  </si>
  <si>
    <t>04-17243</t>
  </si>
  <si>
    <t>04-2G740</t>
  </si>
  <si>
    <t>04-20950</t>
  </si>
  <si>
    <t>04-2A970</t>
  </si>
  <si>
    <t>04-3G630</t>
  </si>
  <si>
    <t>04-3G900</t>
  </si>
  <si>
    <t>04-4G810</t>
  </si>
  <si>
    <t>04-4H050</t>
  </si>
  <si>
    <t>04-0G642</t>
  </si>
  <si>
    <t>04-0J300</t>
  </si>
  <si>
    <t>04-0J630</t>
  </si>
  <si>
    <t>04-15500</t>
  </si>
  <si>
    <t>04-22911</t>
  </si>
  <si>
    <t>04-1J960</t>
  </si>
  <si>
    <t>04-1J970</t>
  </si>
  <si>
    <t>04-2J730</t>
  </si>
  <si>
    <t>04-2J760</t>
  </si>
  <si>
    <t>04-2J740</t>
  </si>
  <si>
    <t>04-2J790</t>
  </si>
  <si>
    <t>04-2J950</t>
  </si>
  <si>
    <t>04-3J070</t>
  </si>
  <si>
    <t>04-3J080</t>
  </si>
  <si>
    <t>04-3J130</t>
  </si>
  <si>
    <t>04-3J140</t>
  </si>
  <si>
    <t>04-4J410</t>
  </si>
  <si>
    <t>04-4J450</t>
  </si>
  <si>
    <t>04-4J460</t>
  </si>
  <si>
    <t>04-4J490</t>
  </si>
  <si>
    <t>04-4J750</t>
  </si>
  <si>
    <t>04-4J910</t>
  </si>
  <si>
    <t>04-0K010</t>
  </si>
  <si>
    <t>04-4J940</t>
  </si>
  <si>
    <t>04-4J950</t>
  </si>
  <si>
    <t>04-4J840</t>
  </si>
  <si>
    <t>04-4J850</t>
  </si>
  <si>
    <t>04-4J870</t>
  </si>
  <si>
    <t>04-0K050</t>
  </si>
  <si>
    <t>04-0K070</t>
  </si>
  <si>
    <t>04-4J990</t>
  </si>
  <si>
    <t>04-0K160</t>
  </si>
  <si>
    <t>04-0K130</t>
  </si>
  <si>
    <t>04-0K080</t>
  </si>
  <si>
    <t>04-0K120</t>
  </si>
  <si>
    <t>04-0K240</t>
  </si>
  <si>
    <t>04-0K490</t>
  </si>
  <si>
    <t>04-0K520</t>
  </si>
  <si>
    <t>04-0K570</t>
  </si>
  <si>
    <t>04-0K630</t>
  </si>
  <si>
    <t>04-0K770</t>
  </si>
  <si>
    <t>04-0K780</t>
  </si>
  <si>
    <t>04-0K800</t>
  </si>
  <si>
    <t>04-4G872</t>
  </si>
  <si>
    <t>04-3G59C</t>
  </si>
  <si>
    <t>04-1K730</t>
  </si>
  <si>
    <t>04-1K750</t>
  </si>
  <si>
    <t>04-2K170</t>
  </si>
  <si>
    <t>04-2K240</t>
  </si>
  <si>
    <t>04-2K280</t>
  </si>
  <si>
    <t>04-2K350</t>
  </si>
  <si>
    <t>04-2K610</t>
  </si>
  <si>
    <t>04-2K640</t>
  </si>
  <si>
    <t>04-2K700</t>
  </si>
  <si>
    <t>04-2K720</t>
  </si>
  <si>
    <t>04-2K800</t>
  </si>
  <si>
    <t>04-2K810</t>
  </si>
  <si>
    <t>04-2K830</t>
  </si>
  <si>
    <t>04-2K880</t>
  </si>
  <si>
    <t>04-2K950</t>
  </si>
  <si>
    <t>04-3K420</t>
  </si>
  <si>
    <t>04-3K440</t>
  </si>
  <si>
    <t>04-4K240</t>
  </si>
  <si>
    <t>04-4K390</t>
  </si>
  <si>
    <t>04-4K400</t>
  </si>
  <si>
    <t>04-4K460</t>
  </si>
  <si>
    <t>04-4K490</t>
  </si>
  <si>
    <t>04-0Q190</t>
  </si>
  <si>
    <t>04-0Q130</t>
  </si>
  <si>
    <t>04-0Q480</t>
  </si>
  <si>
    <t>04-0Q680</t>
  </si>
  <si>
    <t>04-0Q690</t>
  </si>
  <si>
    <t>04-0Q810</t>
  </si>
  <si>
    <t>04-0Q820</t>
  </si>
  <si>
    <t>04-1Q580</t>
  </si>
  <si>
    <t>04-2J88U</t>
  </si>
  <si>
    <t>04-2Q250</t>
  </si>
  <si>
    <t>04-4G561</t>
  </si>
  <si>
    <t>04-2G461</t>
  </si>
  <si>
    <t>04-0AA44</t>
  </si>
  <si>
    <t>04-0AA48</t>
  </si>
  <si>
    <t>04-0K681</t>
  </si>
  <si>
    <t>04-4G873</t>
  </si>
  <si>
    <t>05-31580</t>
  </si>
  <si>
    <t>05-33071</t>
  </si>
  <si>
    <t>05-33072</t>
  </si>
  <si>
    <t>05-34490</t>
  </si>
  <si>
    <t>05-39610</t>
  </si>
  <si>
    <t>05-4482U</t>
  </si>
  <si>
    <t>05-49280</t>
  </si>
  <si>
    <t>05-33077</t>
  </si>
  <si>
    <t>05-0J200</t>
  </si>
  <si>
    <t>05-33078</t>
  </si>
  <si>
    <t>05-1C260</t>
  </si>
  <si>
    <t>05-1C360</t>
  </si>
  <si>
    <t>05-1C370</t>
  </si>
  <si>
    <t>05-1C410</t>
  </si>
  <si>
    <t>05-1C670</t>
  </si>
  <si>
    <t>05-1C950</t>
  </si>
  <si>
    <t>05-1C960</t>
  </si>
  <si>
    <t>05-1E030</t>
  </si>
  <si>
    <t>05-1E040</t>
  </si>
  <si>
    <t>05-1F080</t>
  </si>
  <si>
    <t>05-3307A</t>
  </si>
  <si>
    <t>05-3307C</t>
  </si>
  <si>
    <t>05-1F620</t>
  </si>
  <si>
    <t>05-1F790</t>
  </si>
  <si>
    <t>05-1F900</t>
  </si>
  <si>
    <t>05-1F920</t>
  </si>
  <si>
    <t>05-1G460</t>
  </si>
  <si>
    <t>05-1G680</t>
  </si>
  <si>
    <t>05-0L721</t>
  </si>
  <si>
    <t>05-0L723</t>
  </si>
  <si>
    <t>05-1G950</t>
  </si>
  <si>
    <t>05-1G980</t>
  </si>
  <si>
    <t>05-1G990</t>
  </si>
  <si>
    <t>05-1H050</t>
  </si>
  <si>
    <t>05-1H230</t>
  </si>
  <si>
    <t>05-1H310</t>
  </si>
  <si>
    <t>05-1H430</t>
  </si>
  <si>
    <t>05-1H440</t>
  </si>
  <si>
    <t>05-1H470</t>
  </si>
  <si>
    <t>05-1H480</t>
  </si>
  <si>
    <t>05-1H490</t>
  </si>
  <si>
    <t>05-1H610</t>
  </si>
  <si>
    <t>05-1H650</t>
  </si>
  <si>
    <t>05-1H690</t>
  </si>
  <si>
    <t>05-1H780</t>
  </si>
  <si>
    <t>05-1H800</t>
  </si>
  <si>
    <t>05-1H810</t>
  </si>
  <si>
    <t>05-1H960</t>
  </si>
  <si>
    <t>05-1J130</t>
  </si>
  <si>
    <t>05-1C821</t>
  </si>
  <si>
    <t>05-1C822</t>
  </si>
  <si>
    <t>05-1J460</t>
  </si>
  <si>
    <t>05-1J630</t>
  </si>
  <si>
    <t>05-1J660</t>
  </si>
  <si>
    <t>05-1J670</t>
  </si>
  <si>
    <t>05-1J780</t>
  </si>
  <si>
    <t>05-3307E</t>
  </si>
  <si>
    <t>05-1J830</t>
  </si>
  <si>
    <t>05-1J880</t>
  </si>
  <si>
    <t>05-1J970</t>
  </si>
  <si>
    <t>05-0N702</t>
  </si>
  <si>
    <t>05-1K070</t>
  </si>
  <si>
    <t>05-1K080</t>
  </si>
  <si>
    <t>05-1K120</t>
  </si>
  <si>
    <t>05-1K440</t>
  </si>
  <si>
    <t>05-1K460</t>
  </si>
  <si>
    <t>05-1K520</t>
  </si>
  <si>
    <t>05-1K580</t>
  </si>
  <si>
    <t>05-1K720</t>
  </si>
  <si>
    <t>05-1M450</t>
  </si>
  <si>
    <t>05-1M460</t>
  </si>
  <si>
    <t>05-1N330</t>
  </si>
  <si>
    <t>05-1N340</t>
  </si>
  <si>
    <t>06-0J040</t>
  </si>
  <si>
    <t>06-43080</t>
  </si>
  <si>
    <t>06-44254</t>
  </si>
  <si>
    <t>06-36024</t>
  </si>
  <si>
    <t>06-0Q280</t>
  </si>
  <si>
    <t>06-0R110</t>
  </si>
  <si>
    <t>06-0R210</t>
  </si>
  <si>
    <t>06-0S370</t>
  </si>
  <si>
    <t>06-0S510</t>
  </si>
  <si>
    <t>06-0T250</t>
  </si>
  <si>
    <t>06-0S830</t>
  </si>
  <si>
    <t>06-0S050</t>
  </si>
  <si>
    <t>06-0U280</t>
  </si>
  <si>
    <t>06-0U240</t>
  </si>
  <si>
    <t>06-0U000</t>
  </si>
  <si>
    <t>06-0U290</t>
  </si>
  <si>
    <t>06-48740</t>
  </si>
  <si>
    <t>06-0U430</t>
  </si>
  <si>
    <t>06-0U770</t>
  </si>
  <si>
    <t>06-0U880</t>
  </si>
  <si>
    <t>06-0V120</t>
  </si>
  <si>
    <t>06-0V110</t>
  </si>
  <si>
    <t>06-0W150</t>
  </si>
  <si>
    <t>06-0W990</t>
  </si>
  <si>
    <t>06-0W900</t>
  </si>
  <si>
    <t>06-0X060</t>
  </si>
  <si>
    <t>06-0X080</t>
  </si>
  <si>
    <t>06-0X270</t>
  </si>
  <si>
    <t>06-0X350</t>
  </si>
  <si>
    <t>06-0X770</t>
  </si>
  <si>
    <t>06-0Y180</t>
  </si>
  <si>
    <t>06-0Y420</t>
  </si>
  <si>
    <t>06-0X950</t>
  </si>
  <si>
    <t>06-1A090</t>
  </si>
  <si>
    <t>06-1A290</t>
  </si>
  <si>
    <t>06-1A300</t>
  </si>
  <si>
    <t>06-1A320</t>
  </si>
  <si>
    <t>06-1A460</t>
  </si>
  <si>
    <t>07-29140</t>
  </si>
  <si>
    <t>07-26080</t>
  </si>
  <si>
    <t>07-29650</t>
  </si>
  <si>
    <t>07-30250</t>
  </si>
  <si>
    <t>07-30240</t>
  </si>
  <si>
    <t>07-30160</t>
  </si>
  <si>
    <t>07-30480</t>
  </si>
  <si>
    <t>07-30670</t>
  </si>
  <si>
    <t>07-31680</t>
  </si>
  <si>
    <t>07-31790</t>
  </si>
  <si>
    <t>07-31820</t>
  </si>
  <si>
    <t>07-31880</t>
  </si>
  <si>
    <t>07-31960</t>
  </si>
  <si>
    <t>07-32030</t>
  </si>
  <si>
    <t>07-32080</t>
  </si>
  <si>
    <t>07-32100</t>
  </si>
  <si>
    <t>07-32160</t>
  </si>
  <si>
    <t>07-32180</t>
  </si>
  <si>
    <t>07-32200</t>
  </si>
  <si>
    <t>07-32250</t>
  </si>
  <si>
    <t>07-32290</t>
  </si>
  <si>
    <t>07-32440</t>
  </si>
  <si>
    <t>07-32520</t>
  </si>
  <si>
    <t>07-32560</t>
  </si>
  <si>
    <t>07-32580</t>
  </si>
  <si>
    <t>07-32620</t>
  </si>
  <si>
    <t>07-32680</t>
  </si>
  <si>
    <t>07-32720</t>
  </si>
  <si>
    <t>07-32730</t>
  </si>
  <si>
    <t>07-32830</t>
  </si>
  <si>
    <t>07-33030</t>
  </si>
  <si>
    <t>07-33300</t>
  </si>
  <si>
    <t>07-33310</t>
  </si>
  <si>
    <t>07-33370</t>
  </si>
  <si>
    <t>07-4X970</t>
  </si>
  <si>
    <t>07-33860</t>
  </si>
  <si>
    <t>07-33920</t>
  </si>
  <si>
    <t>07-33960</t>
  </si>
  <si>
    <t>07-34160</t>
  </si>
  <si>
    <t>07-34260</t>
  </si>
  <si>
    <t>07-34280</t>
  </si>
  <si>
    <t>07-34420</t>
  </si>
  <si>
    <t>07-34450</t>
  </si>
  <si>
    <t>07-34600</t>
  </si>
  <si>
    <t>07-34610</t>
  </si>
  <si>
    <t>07-34620</t>
  </si>
  <si>
    <t>07-34630</t>
  </si>
  <si>
    <t>07-34650</t>
  </si>
  <si>
    <t>07-34680</t>
  </si>
  <si>
    <t>07-34700</t>
  </si>
  <si>
    <t>07-34750</t>
  </si>
  <si>
    <t>07-34790</t>
  </si>
  <si>
    <t>07-34820</t>
  </si>
  <si>
    <t>07-34840</t>
  </si>
  <si>
    <t>07-34880</t>
  </si>
  <si>
    <t>07-34890</t>
  </si>
  <si>
    <t>07-34900</t>
  </si>
  <si>
    <t>07-1XF90</t>
  </si>
  <si>
    <t>07-34910</t>
  </si>
  <si>
    <t>07-34950</t>
  </si>
  <si>
    <t>07-34990</t>
  </si>
  <si>
    <t>07-35030</t>
  </si>
  <si>
    <t>07-35040</t>
  </si>
  <si>
    <t>07-35130</t>
  </si>
  <si>
    <t>07-35170</t>
  </si>
  <si>
    <t>07-35200</t>
  </si>
  <si>
    <t>07-35210</t>
  </si>
  <si>
    <t>07-35230</t>
  </si>
  <si>
    <t>07-35320</t>
  </si>
  <si>
    <t>07-35330</t>
  </si>
  <si>
    <t>07-30651</t>
  </si>
  <si>
    <t>07-30661</t>
  </si>
  <si>
    <t>07-35390</t>
  </si>
  <si>
    <t>07-30702</t>
  </si>
  <si>
    <t>07-35420</t>
  </si>
  <si>
    <t>07-35510</t>
  </si>
  <si>
    <t>07-35520</t>
  </si>
  <si>
    <t>07-35650</t>
  </si>
  <si>
    <t>07-35660</t>
  </si>
  <si>
    <t>07-35680</t>
  </si>
  <si>
    <t>07-35700</t>
  </si>
  <si>
    <t>07-35820</t>
  </si>
  <si>
    <t>07-35840</t>
  </si>
  <si>
    <t>07-35880</t>
  </si>
  <si>
    <t>07-36490</t>
  </si>
  <si>
    <t>07-35950</t>
  </si>
  <si>
    <t>07-35960</t>
  </si>
  <si>
    <t>07-35970</t>
  </si>
  <si>
    <t>07-36970</t>
  </si>
  <si>
    <t>07-37070</t>
  </si>
  <si>
    <t>07-35540</t>
  </si>
  <si>
    <t>08-04351</t>
  </si>
  <si>
    <t>08-34770</t>
  </si>
  <si>
    <t>08-36850</t>
  </si>
  <si>
    <t>08-0P390</t>
  </si>
  <si>
    <t>08-0F030</t>
  </si>
  <si>
    <t>08-0R150</t>
  </si>
  <si>
    <t>08-0R170</t>
  </si>
  <si>
    <t>08-0G690</t>
  </si>
  <si>
    <t>08-1F560</t>
  </si>
  <si>
    <t>08-1F730</t>
  </si>
  <si>
    <t>08-0N971</t>
  </si>
  <si>
    <t>08-0N972</t>
  </si>
  <si>
    <t>08-1G000</t>
  </si>
  <si>
    <t>08-1G280</t>
  </si>
  <si>
    <t>08-0R141</t>
  </si>
  <si>
    <t>08-0K122</t>
  </si>
  <si>
    <t>08-0K121</t>
  </si>
  <si>
    <t>08-1G470</t>
  </si>
  <si>
    <t>08-1G520</t>
  </si>
  <si>
    <t>08-1G630</t>
  </si>
  <si>
    <t>08-1G640</t>
  </si>
  <si>
    <t>08-1G670</t>
  </si>
  <si>
    <t>08-1G740</t>
  </si>
  <si>
    <t>08-1G830</t>
  </si>
  <si>
    <t>08-1C072</t>
  </si>
  <si>
    <t>08-1C082</t>
  </si>
  <si>
    <t>08-1C083</t>
  </si>
  <si>
    <t>08-1H060</t>
  </si>
  <si>
    <t>08-1H200</t>
  </si>
  <si>
    <t>08-1H400</t>
  </si>
  <si>
    <t>08-1H390</t>
  </si>
  <si>
    <t>08-1H820</t>
  </si>
  <si>
    <t>08-1H830</t>
  </si>
  <si>
    <t>08-1J020</t>
  </si>
  <si>
    <t>08-0R302</t>
  </si>
  <si>
    <t>08-1J300</t>
  </si>
  <si>
    <t>08-1J550</t>
  </si>
  <si>
    <t>08-1J720</t>
  </si>
  <si>
    <t>08-1J870</t>
  </si>
  <si>
    <t>08-1K300</t>
  </si>
  <si>
    <t>09-21340</t>
  </si>
  <si>
    <t>09-36640</t>
  </si>
  <si>
    <t>09-36670</t>
  </si>
  <si>
    <t>09-36720</t>
  </si>
  <si>
    <t>09-36680</t>
  </si>
  <si>
    <t>09-36800</t>
  </si>
  <si>
    <t>09-37430</t>
  </si>
  <si>
    <t>09-37450</t>
  </si>
  <si>
    <t>09-37470</t>
  </si>
  <si>
    <t>09-37480</t>
  </si>
  <si>
    <t>09-37880</t>
  </si>
  <si>
    <t>09-37900</t>
  </si>
  <si>
    <t>09-37910</t>
  </si>
  <si>
    <t>09-37920</t>
  </si>
  <si>
    <t>10-30016</t>
  </si>
  <si>
    <t>10-0G830</t>
  </si>
  <si>
    <t>10-0X520</t>
  </si>
  <si>
    <t>10-0X750</t>
  </si>
  <si>
    <t>10-0Y210</t>
  </si>
  <si>
    <t>10-0Y130</t>
  </si>
  <si>
    <t>10-0Y600</t>
  </si>
  <si>
    <t>10-0P540</t>
  </si>
  <si>
    <t>10-3A720</t>
  </si>
  <si>
    <t>10-0S740</t>
  </si>
  <si>
    <t>10-0V480</t>
  </si>
  <si>
    <t>10-0S750</t>
  </si>
  <si>
    <t>10-1C330</t>
  </si>
  <si>
    <t>10-0P921</t>
  </si>
  <si>
    <t>10-0Q122</t>
  </si>
  <si>
    <t>10-0Y340</t>
  </si>
  <si>
    <t>10-1C690</t>
  </si>
  <si>
    <t>10-0Y770</t>
  </si>
  <si>
    <t>10-1C800</t>
  </si>
  <si>
    <t>10-1C810</t>
  </si>
  <si>
    <t>10-0X751</t>
  </si>
  <si>
    <t>10-0Y780</t>
  </si>
  <si>
    <t>10-1E531</t>
  </si>
  <si>
    <t>10-1E740</t>
  </si>
  <si>
    <t>10-1F460</t>
  </si>
  <si>
    <t>10-0X752</t>
  </si>
  <si>
    <t>10-1G420</t>
  </si>
  <si>
    <t>10-1G510</t>
  </si>
  <si>
    <t>10-1C960</t>
  </si>
  <si>
    <t>10-1E610</t>
  </si>
  <si>
    <t>10-1F760</t>
  </si>
  <si>
    <t>10-1C400</t>
  </si>
  <si>
    <t>10-1C370</t>
  </si>
  <si>
    <t>10-1H500</t>
  </si>
  <si>
    <t>10-0Q210</t>
  </si>
  <si>
    <t>10-0T69U</t>
  </si>
  <si>
    <t>10-1H560</t>
  </si>
  <si>
    <t>10-1H280</t>
  </si>
  <si>
    <t>10-1G270</t>
  </si>
  <si>
    <t>10-1G020</t>
  </si>
  <si>
    <t>10-1K460</t>
  </si>
  <si>
    <t>11-05633</t>
  </si>
  <si>
    <t>11-05634</t>
  </si>
  <si>
    <t>11-41200</t>
  </si>
  <si>
    <t>11-42230</t>
  </si>
  <si>
    <t>11-42510</t>
  </si>
  <si>
    <t>11-42710</t>
  </si>
  <si>
    <t>11-42750</t>
  </si>
  <si>
    <t>11-42900</t>
  </si>
  <si>
    <t>11-43024</t>
  </si>
  <si>
    <t>11-43030</t>
  </si>
  <si>
    <t>11-43043</t>
  </si>
  <si>
    <t>11-43044</t>
  </si>
  <si>
    <t>11-42211</t>
  </si>
  <si>
    <t>11-43056</t>
  </si>
  <si>
    <t>12-0F970</t>
  </si>
  <si>
    <t>12-0M990</t>
  </si>
  <si>
    <t>12-0N060</t>
  </si>
  <si>
    <t>12-0M820</t>
  </si>
  <si>
    <t>12-0N850</t>
  </si>
  <si>
    <t>12-0N860</t>
  </si>
  <si>
    <t>12-0N890</t>
  </si>
  <si>
    <t>12-0P010</t>
  </si>
  <si>
    <t>12-0P030</t>
  </si>
  <si>
    <t>12-0P590</t>
  </si>
  <si>
    <t>12-0P680</t>
  </si>
  <si>
    <t>12-0P690</t>
  </si>
  <si>
    <t>12-0P700</t>
  </si>
  <si>
    <t>12-0Q640</t>
  </si>
  <si>
    <t>12-0Q830</t>
  </si>
  <si>
    <t>12-0Q930</t>
  </si>
  <si>
    <t>12-0R180</t>
  </si>
  <si>
    <t>12-0R190</t>
  </si>
  <si>
    <t>12-0R410</t>
  </si>
  <si>
    <t>12-0R500</t>
  </si>
  <si>
    <t>12-0R740</t>
  </si>
  <si>
    <t>12-0R920</t>
  </si>
  <si>
    <t>0100000155</t>
  </si>
  <si>
    <t>0113000125</t>
  </si>
  <si>
    <t>0115000021</t>
  </si>
  <si>
    <t>0115000109</t>
  </si>
  <si>
    <t>0116000120</t>
  </si>
  <si>
    <t>0116000148</t>
  </si>
  <si>
    <t>0117000115</t>
  </si>
  <si>
    <t>0117000116</t>
  </si>
  <si>
    <t>0117000117</t>
  </si>
  <si>
    <t>0117000119</t>
  </si>
  <si>
    <t>0117000169</t>
  </si>
  <si>
    <t>0117000211</t>
  </si>
  <si>
    <t>0117000220</t>
  </si>
  <si>
    <t>0117000236</t>
  </si>
  <si>
    <t>0117000237</t>
  </si>
  <si>
    <t>0117000239</t>
  </si>
  <si>
    <t>0117000240</t>
  </si>
  <si>
    <t>0117000245</t>
  </si>
  <si>
    <t>0117000246</t>
  </si>
  <si>
    <t>0117000248</t>
  </si>
  <si>
    <t>0118000078</t>
  </si>
  <si>
    <t>0118000079</t>
  </si>
  <si>
    <t>0118000107</t>
  </si>
  <si>
    <t>0118000110</t>
  </si>
  <si>
    <t>0118000190</t>
  </si>
  <si>
    <t>0118000196</t>
  </si>
  <si>
    <t>0119000025</t>
  </si>
  <si>
    <t>0119000119</t>
  </si>
  <si>
    <t>0120000030</t>
  </si>
  <si>
    <t>0100000127</t>
  </si>
  <si>
    <t>0215000052</t>
  </si>
  <si>
    <t>0216000040</t>
  </si>
  <si>
    <t>0217000013</t>
  </si>
  <si>
    <t>0218000004</t>
  </si>
  <si>
    <t>0218000006</t>
  </si>
  <si>
    <t>0218000010</t>
  </si>
  <si>
    <t>0218000011</t>
  </si>
  <si>
    <t>0218000038</t>
  </si>
  <si>
    <t>0218000067</t>
  </si>
  <si>
    <t>0218000068</t>
  </si>
  <si>
    <t>0218000069</t>
  </si>
  <si>
    <t>0218000070</t>
  </si>
  <si>
    <t>0218000080</t>
  </si>
  <si>
    <t>0219000001</t>
  </si>
  <si>
    <t>0219000004</t>
  </si>
  <si>
    <t>0219000158</t>
  </si>
  <si>
    <t>0220000106</t>
  </si>
  <si>
    <t>0313000136</t>
  </si>
  <si>
    <t>0315000151</t>
  </si>
  <si>
    <t>0316000193</t>
  </si>
  <si>
    <t>0317000043</t>
  </si>
  <si>
    <t>0318000014</t>
  </si>
  <si>
    <t>0318000017</t>
  </si>
  <si>
    <t>0318000019</t>
  </si>
  <si>
    <t>0318000158</t>
  </si>
  <si>
    <t>0319000046</t>
  </si>
  <si>
    <t>0319000129</t>
  </si>
  <si>
    <t>0319000184</t>
  </si>
  <si>
    <t>0320000041</t>
  </si>
  <si>
    <t>0400000735</t>
  </si>
  <si>
    <t>0400001989</t>
  </si>
  <si>
    <t>0400020534</t>
  </si>
  <si>
    <t>0400021215</t>
  </si>
  <si>
    <t>0412000161</t>
  </si>
  <si>
    <t>0413000055</t>
  </si>
  <si>
    <t>0414000106</t>
  </si>
  <si>
    <t>0414000404</t>
  </si>
  <si>
    <t>0415000043</t>
  </si>
  <si>
    <t>0415000077</t>
  </si>
  <si>
    <t>0415000078</t>
  </si>
  <si>
    <t>0415000350</t>
  </si>
  <si>
    <t>0415000351</t>
  </si>
  <si>
    <t>0415000356</t>
  </si>
  <si>
    <t>0416000005</t>
  </si>
  <si>
    <t>0416000010</t>
  </si>
  <si>
    <t>0416000025</t>
  </si>
  <si>
    <t>0416000026</t>
  </si>
  <si>
    <t>0416000031</t>
  </si>
  <si>
    <t>0416000033</t>
  </si>
  <si>
    <t>0416000049</t>
  </si>
  <si>
    <t>0416000054</t>
  </si>
  <si>
    <t>0416000060</t>
  </si>
  <si>
    <t>0416000153</t>
  </si>
  <si>
    <t>0416000157</t>
  </si>
  <si>
    <t>0416000378</t>
  </si>
  <si>
    <t>0416000480</t>
  </si>
  <si>
    <t>0417000025</t>
  </si>
  <si>
    <t>0417000028</t>
  </si>
  <si>
    <t>0417000030</t>
  </si>
  <si>
    <t>0417000157</t>
  </si>
  <si>
    <t>0417000161</t>
  </si>
  <si>
    <t>0417000284</t>
  </si>
  <si>
    <t>0417000305</t>
  </si>
  <si>
    <t>0417000306</t>
  </si>
  <si>
    <t>0417000312</t>
  </si>
  <si>
    <t>0417000315</t>
  </si>
  <si>
    <t>0418000049</t>
  </si>
  <si>
    <t>0418000053</t>
  </si>
  <si>
    <t>0418000107</t>
  </si>
  <si>
    <t>0418000132</t>
  </si>
  <si>
    <t>0418000137</t>
  </si>
  <si>
    <t>0418000158</t>
  </si>
  <si>
    <t>0418000159</t>
  </si>
  <si>
    <t>0418000301</t>
  </si>
  <si>
    <t>0418000442</t>
  </si>
  <si>
    <t>0419000065</t>
  </si>
  <si>
    <t>0419000091</t>
  </si>
  <si>
    <t>0419000476</t>
  </si>
  <si>
    <t>0419000480</t>
  </si>
  <si>
    <t>0420000264</t>
  </si>
  <si>
    <t>0421000042</t>
  </si>
  <si>
    <t>0513000026</t>
  </si>
  <si>
    <t>0516000118</t>
  </si>
  <si>
    <t>0516000140</t>
  </si>
  <si>
    <t>0518000010</t>
  </si>
  <si>
    <t>0518000078</t>
  </si>
  <si>
    <t>0518000083</t>
  </si>
  <si>
    <t>0518000095</t>
  </si>
  <si>
    <t>0518000208</t>
  </si>
  <si>
    <t>0518000210</t>
  </si>
  <si>
    <t>0518000216</t>
  </si>
  <si>
    <t>0519000001</t>
  </si>
  <si>
    <t>0519000153</t>
  </si>
  <si>
    <t>0519000154</t>
  </si>
  <si>
    <t>0520000167</t>
  </si>
  <si>
    <t>0520000168</t>
  </si>
  <si>
    <t>0614000030</t>
  </si>
  <si>
    <t>0618000012</t>
  </si>
  <si>
    <t>0619000078</t>
  </si>
  <si>
    <t>0620000065</t>
  </si>
  <si>
    <t>0619000229</t>
  </si>
  <si>
    <t>0619000230</t>
  </si>
  <si>
    <t>0619000233</t>
  </si>
  <si>
    <t>0620000037</t>
  </si>
  <si>
    <t>0712000104</t>
  </si>
  <si>
    <t>0715000220</t>
  </si>
  <si>
    <t>0716000090</t>
  </si>
  <si>
    <t>0716000316</t>
  </si>
  <si>
    <t>0717000119</t>
  </si>
  <si>
    <t>0717000157</t>
  </si>
  <si>
    <t>0717000323</t>
  </si>
  <si>
    <t>0718000046</t>
  </si>
  <si>
    <t>0718000061</t>
  </si>
  <si>
    <t>0718000070</t>
  </si>
  <si>
    <t>0718000071</t>
  </si>
  <si>
    <t>0718000072</t>
  </si>
  <si>
    <t>0718000073</t>
  </si>
  <si>
    <t>0718000075</t>
  </si>
  <si>
    <t>0718000079</t>
  </si>
  <si>
    <t>0718000092</t>
  </si>
  <si>
    <t>0718000098</t>
  </si>
  <si>
    <t>0718000123</t>
  </si>
  <si>
    <t>0718000137</t>
  </si>
  <si>
    <t>0718000141</t>
  </si>
  <si>
    <t>0718000149</t>
  </si>
  <si>
    <t>0718000152</t>
  </si>
  <si>
    <t>0718000155</t>
  </si>
  <si>
    <t>0718000158</t>
  </si>
  <si>
    <t>0718000161</t>
  </si>
  <si>
    <t>0718000167</t>
  </si>
  <si>
    <t>0718000179</t>
  </si>
  <si>
    <t>0718000180</t>
  </si>
  <si>
    <t>0718000189</t>
  </si>
  <si>
    <t>0718000204</t>
  </si>
  <si>
    <t>0718000220</t>
  </si>
  <si>
    <t>0718000253</t>
  </si>
  <si>
    <t>0718000307</t>
  </si>
  <si>
    <t>0718000323</t>
  </si>
  <si>
    <t>0719000005</t>
  </si>
  <si>
    <t>0719000009</t>
  </si>
  <si>
    <t>0719000023</t>
  </si>
  <si>
    <t>0719000026</t>
  </si>
  <si>
    <t>0719000031</t>
  </si>
  <si>
    <t>0719000064</t>
  </si>
  <si>
    <t>0719000107</t>
  </si>
  <si>
    <t>0719000111</t>
  </si>
  <si>
    <t>0719000165</t>
  </si>
  <si>
    <t>0719000171</t>
  </si>
  <si>
    <t>0719000218</t>
  </si>
  <si>
    <t>0719000238</t>
  </si>
  <si>
    <t>0720000138</t>
  </si>
  <si>
    <t>0719000010</t>
  </si>
  <si>
    <t>0800000628</t>
  </si>
  <si>
    <t>0800020358</t>
  </si>
  <si>
    <t>0812000025</t>
  </si>
  <si>
    <t>0812000028</t>
  </si>
  <si>
    <t>0815000101</t>
  </si>
  <si>
    <t>0816000001</t>
  </si>
  <si>
    <t>0816000043</t>
  </si>
  <si>
    <t>0816000046</t>
  </si>
  <si>
    <t>0816000060</t>
  </si>
  <si>
    <t>0816000084</t>
  </si>
  <si>
    <t>0818000016</t>
  </si>
  <si>
    <t>0818000070</t>
  </si>
  <si>
    <t>0818000099</t>
  </si>
  <si>
    <t>0818000124</t>
  </si>
  <si>
    <t>0918000015</t>
  </si>
  <si>
    <t>0918000017</t>
  </si>
  <si>
    <t>0919000004</t>
  </si>
  <si>
    <t>0919000005</t>
  </si>
  <si>
    <t>0919000006</t>
  </si>
  <si>
    <t>1017000171</t>
  </si>
  <si>
    <t>1017000177</t>
  </si>
  <si>
    <t>1017000184</t>
  </si>
  <si>
    <t>1017000190</t>
  </si>
  <si>
    <t>1018000013</t>
  </si>
  <si>
    <t>1018000275</t>
  </si>
  <si>
    <t>1112000158</t>
  </si>
  <si>
    <t>1118000099</t>
  </si>
  <si>
    <t>1118000204</t>
  </si>
  <si>
    <t>1217000114</t>
  </si>
  <si>
    <t>1218000064</t>
  </si>
  <si>
    <t>1219000028</t>
  </si>
  <si>
    <t>4588</t>
  </si>
  <si>
    <t>4588B</t>
  </si>
  <si>
    <t>2301B</t>
  </si>
  <si>
    <t>4675</t>
  </si>
  <si>
    <t>4676</t>
  </si>
  <si>
    <t>4678</t>
  </si>
  <si>
    <t>2487</t>
  </si>
  <si>
    <t>2493</t>
  </si>
  <si>
    <t>4696</t>
  </si>
  <si>
    <t>2497</t>
  </si>
  <si>
    <t>2498</t>
  </si>
  <si>
    <t>1129</t>
  </si>
  <si>
    <t>2518</t>
  </si>
  <si>
    <t>2522</t>
  </si>
  <si>
    <t>2525</t>
  </si>
  <si>
    <t>3629</t>
  </si>
  <si>
    <t>3700</t>
  </si>
  <si>
    <t>3701</t>
  </si>
  <si>
    <t>3713</t>
  </si>
  <si>
    <t>3719</t>
  </si>
  <si>
    <t>3714</t>
  </si>
  <si>
    <t>2711</t>
  </si>
  <si>
    <t>3732</t>
  </si>
  <si>
    <t>3737</t>
  </si>
  <si>
    <t>3771</t>
  </si>
  <si>
    <t>3796</t>
  </si>
  <si>
    <t>9732</t>
  </si>
  <si>
    <t>6930</t>
  </si>
  <si>
    <t>5111</t>
  </si>
  <si>
    <t>4305</t>
  </si>
  <si>
    <t>5131</t>
  </si>
  <si>
    <t>5133</t>
  </si>
  <si>
    <t>4002</t>
  </si>
  <si>
    <t>2115</t>
  </si>
  <si>
    <t>4681</t>
  </si>
  <si>
    <t>9801a</t>
  </si>
  <si>
    <t>0064A</t>
  </si>
  <si>
    <t>1491B</t>
  </si>
  <si>
    <t>1455C</t>
  </si>
  <si>
    <t>1456B</t>
  </si>
  <si>
    <t>1457B</t>
  </si>
  <si>
    <t>2026G</t>
  </si>
  <si>
    <t>2032A</t>
  </si>
  <si>
    <t>2022F</t>
  </si>
  <si>
    <t>2024D</t>
  </si>
  <si>
    <t>2466</t>
  </si>
  <si>
    <t>2678</t>
  </si>
  <si>
    <t>2679</t>
  </si>
  <si>
    <t>0335A</t>
  </si>
  <si>
    <t>2775</t>
  </si>
  <si>
    <t>2787</t>
  </si>
  <si>
    <t>2845</t>
  </si>
  <si>
    <t>2900</t>
  </si>
  <si>
    <t>2903</t>
  </si>
  <si>
    <t>2919</t>
  </si>
  <si>
    <t>3017</t>
  </si>
  <si>
    <t>3039</t>
  </si>
  <si>
    <t>6696</t>
  </si>
  <si>
    <t>7031</t>
  </si>
  <si>
    <t>7038</t>
  </si>
  <si>
    <t>4902</t>
  </si>
  <si>
    <t>5034</t>
  </si>
  <si>
    <t>5185</t>
  </si>
  <si>
    <t>5233</t>
  </si>
  <si>
    <t>5237</t>
  </si>
  <si>
    <t>5353</t>
  </si>
  <si>
    <t>5363</t>
  </si>
  <si>
    <t>5364</t>
  </si>
  <si>
    <t>5365</t>
  </si>
  <si>
    <t>5366</t>
  </si>
  <si>
    <t>5374</t>
  </si>
  <si>
    <t>5378</t>
  </si>
  <si>
    <t>5382</t>
  </si>
  <si>
    <t>5386</t>
  </si>
  <si>
    <t>5391</t>
  </si>
  <si>
    <t>5395</t>
  </si>
  <si>
    <t>5396</t>
  </si>
  <si>
    <t>5397</t>
  </si>
  <si>
    <t>5400</t>
  </si>
  <si>
    <t>5401</t>
  </si>
  <si>
    <t>5404</t>
  </si>
  <si>
    <t>5413</t>
  </si>
  <si>
    <t>5408</t>
  </si>
  <si>
    <t>5432</t>
  </si>
  <si>
    <t>5440</t>
  </si>
  <si>
    <t>5484</t>
  </si>
  <si>
    <t>5490</t>
  </si>
  <si>
    <t>5491</t>
  </si>
  <si>
    <t>5507</t>
  </si>
  <si>
    <t>5508</t>
  </si>
  <si>
    <t>5519</t>
  </si>
  <si>
    <t>5521</t>
  </si>
  <si>
    <t>5523</t>
  </si>
  <si>
    <t>5534</t>
  </si>
  <si>
    <t>5545</t>
  </si>
  <si>
    <t>5547</t>
  </si>
  <si>
    <t>5572</t>
  </si>
  <si>
    <t>5573</t>
  </si>
  <si>
    <t>5509</t>
  </si>
  <si>
    <t>0179B</t>
  </si>
  <si>
    <t>3001R</t>
  </si>
  <si>
    <t>3007X</t>
  </si>
  <si>
    <t>3005Q</t>
  </si>
  <si>
    <t>3008G</t>
  </si>
  <si>
    <t>3009H</t>
  </si>
  <si>
    <t>3005L</t>
  </si>
  <si>
    <t>3008C</t>
  </si>
  <si>
    <t>3011J</t>
  </si>
  <si>
    <t>3012K</t>
  </si>
  <si>
    <t>3012F</t>
  </si>
  <si>
    <t>2645</t>
  </si>
  <si>
    <t>2671</t>
  </si>
  <si>
    <t>2668</t>
  </si>
  <si>
    <t>3113</t>
  </si>
  <si>
    <t>0167</t>
  </si>
  <si>
    <t>3447</t>
  </si>
  <si>
    <t>3433</t>
  </si>
  <si>
    <t>3420</t>
  </si>
  <si>
    <t>3436</t>
  </si>
  <si>
    <t>1318</t>
  </si>
  <si>
    <t>2403B</t>
  </si>
  <si>
    <t>4560</t>
  </si>
  <si>
    <t>R/W Capital Program Year</t>
  </si>
  <si>
    <t>254</t>
  </si>
  <si>
    <t>169</t>
  </si>
  <si>
    <t>139</t>
  </si>
  <si>
    <t>028</t>
  </si>
  <si>
    <t>183</t>
  </si>
  <si>
    <t>236</t>
  </si>
  <si>
    <t>710</t>
  </si>
  <si>
    <t>002</t>
  </si>
  <si>
    <t>105</t>
  </si>
  <si>
    <t>RTE</t>
  </si>
  <si>
    <t>NEAR SARATOGA, AT SARATOGA CREEK BRIDGE NO. 37-0074.</t>
  </si>
  <si>
    <t>IN LA IN EL MONTE @ RIO HONDO BUS WAY BRIDGE NO 53-2637</t>
  </si>
  <si>
    <t>IN LONG BEACH, AT THE PACIFIC PLACE MAINTENANCE STATION AT 3725 PACIFIC PLACE.</t>
  </si>
  <si>
    <t>IN/NEAR ADELANTO FROM RTE 18/RTE 395 TO 0.9 MI W/O OASIS RD</t>
  </si>
  <si>
    <t>NEAR ELSINORE AT MORRILL CANYON BRIDGE. ALSO RIV-74-53.5 NEAR HEMET AT STRAWBERRY CREEK BRIDGE</t>
  </si>
  <si>
    <t>IN/NEAR HESPERIA, VICTORVILLE &amp; ADELANTO FROM I-15/US-395 SEP TO 3.1 MI N/O SR-58/US-395 SEP</t>
  </si>
  <si>
    <t>NEAR BAKER AT 1.6 MILES S/O AFTON RD OC</t>
  </si>
  <si>
    <t>IN/NEAR BLYTHE FROM TEED DITCH BRIDGE TO ARIZONA STA LN</t>
  </si>
  <si>
    <t>IN AND NEAR HEMET FROM WINCHESTER RD TO FAIRVIEW AVE</t>
  </si>
  <si>
    <t>CO</t>
  </si>
  <si>
    <t>Commitments during the PA&amp;ED phase are made pursuant to CTC Resolution G-19-01, Section 2.5</t>
  </si>
  <si>
    <t>Commitments exceeding the programmed amount are managed within the fund reservation established in the CTC adopted Fund Estimate</t>
  </si>
  <si>
    <t>Emergency opening delegated under CTC Resolution G-11, as amended by G-11-16</t>
  </si>
  <si>
    <t>Dist-EA</t>
  </si>
  <si>
    <t>10-0X460</t>
  </si>
  <si>
    <t>12-08692</t>
  </si>
  <si>
    <t>1012000259</t>
  </si>
  <si>
    <t>1200000051</t>
  </si>
  <si>
    <t>IN SAN JOAQUIN IN STOCKTON IN I-5 AT THE STOCKTON CHANNEL VIADUCT (#29-0176 L/R)</t>
  </si>
  <si>
    <t>24/25</t>
  </si>
  <si>
    <t>03-0H931</t>
  </si>
  <si>
    <t>03-3H900</t>
  </si>
  <si>
    <t>04-1637E</t>
  </si>
  <si>
    <t>04-23565</t>
  </si>
  <si>
    <t>04-4A130</t>
  </si>
  <si>
    <t>05-1G490</t>
  </si>
  <si>
    <t>05-1J850</t>
  </si>
  <si>
    <t>06-34253</t>
  </si>
  <si>
    <t>06-39460</t>
  </si>
  <si>
    <t>06-0H220</t>
  </si>
  <si>
    <t>07-32910</t>
  </si>
  <si>
    <t>07-35770</t>
  </si>
  <si>
    <t>11-2T170</t>
  </si>
  <si>
    <t>11-2T171</t>
  </si>
  <si>
    <t>11-2T172</t>
  </si>
  <si>
    <t>11-0223U</t>
  </si>
  <si>
    <t>12-0K021</t>
  </si>
  <si>
    <t>12-0K022</t>
  </si>
  <si>
    <t>12-0K023</t>
  </si>
  <si>
    <t>DIST-EA</t>
  </si>
  <si>
    <t>0316000113</t>
  </si>
  <si>
    <t>0318000085</t>
  </si>
  <si>
    <t>0400000442</t>
  </si>
  <si>
    <t>0515000037</t>
  </si>
  <si>
    <t>0518000080</t>
  </si>
  <si>
    <t>0612000158</t>
  </si>
  <si>
    <t>0716000190</t>
  </si>
  <si>
    <t>1100000758</t>
  </si>
  <si>
    <t>1100020362</t>
  </si>
  <si>
    <t>1112000102</t>
  </si>
  <si>
    <t>1214000096</t>
  </si>
  <si>
    <t>1214000097</t>
  </si>
  <si>
    <t>1214000100</t>
  </si>
  <si>
    <t>SR 51 from J Street to Arden Way in Sacramento</t>
  </si>
  <si>
    <t>On I-80 just west of Davis in both directions from the Kidwell Rd IC in Solano County (D4) to the US-50/I-5 interchange and I-80/West El Camino interchange in Sacramento</t>
  </si>
  <si>
    <t>0619E</t>
  </si>
  <si>
    <t>IN CITY AND COUNTY OF SAN FRANCISCO AT ROUTE 101 POSTMILE 8.0 TO 9.8 AND ROUTE 1 POSTMILE 6.8 TO 7.1</t>
  </si>
  <si>
    <t>IN SAN MATEO COUNTY AT VARIOUS LOCATIONS ON RTE101 FROM UNIVERSITY AVE OC TO 0.2MI N OF HENDERSON UC &amp; ON RTE 114 FROM 0.2MI S OF WILLOW RD SEPARATION TO NEWBRIDGE ST</t>
  </si>
  <si>
    <t>IN SONOMA COUNTY IN SANTA ROSA AT HEARN AVENUE OVERCROSSING.</t>
  </si>
  <si>
    <t>IN SONOMA COUNTY ON ROUTE 116 AT ROUTE 116/121 JUNCTION AND ON ROUTE 121 FROM 0.2 MILE SOUTH TO 0.3 MILE EAST OF ROUTE 116/121 JUNCTION</t>
  </si>
  <si>
    <t>IN CONTRA COSTA COUNTY ON ROUTE 4 BETWEEN MORELLO AVENUE AND 0.7MILE EAST OF SR-242 ON SR-4</t>
  </si>
  <si>
    <t>0413A</t>
  </si>
  <si>
    <t>In Santa Cruz County at Harkins Slough Road</t>
  </si>
  <si>
    <t>In Santa Barbara County at Via Real and Santa Monica Avenue</t>
  </si>
  <si>
    <t>In Santa Barbara County near Carpinteria and Summerland, from 0.9 miles south of South Padaro Lane Undercrossing to 0.6 miles north of Padaro Lane Overcrossing.</t>
  </si>
  <si>
    <t>NEAR CENTERVILLE AND MINKLER, FROM WEST OF SMITH AVENUE TO EAST OF FRANKWOOD AVENUE</t>
  </si>
  <si>
    <t>NEAR HURON ON ROUTE 269 FROM 1.1 MILE NORTH OF PALMER AVENUE TO 0.4 MILES SOUTH OF ROUTE 198</t>
  </si>
  <si>
    <t>NEAR MADERA FROM 0.7 MI. NORTH OF AVENUE 7 TO AVENUE 12</t>
  </si>
  <si>
    <t>IN LOS ANGELES COUNTY ON VARIOUS REGIONAL ARTERIAL ROUTES ALONG I-210 BETWEEN SR-134 AND I-605</t>
  </si>
  <si>
    <t>IN SAN DIEGO COUNTY FR. .2 KM NORTH OF END BR 57-479 TO .3KM NORTH OF JCT 78. CONSTRUCT SOUNDWALLS IN THE NB &amp; SB DIRECTIONS.</t>
  </si>
  <si>
    <t>IN SAN DIEGO CO. FROM 0.2KM NORTH END OF BR 57-479 TO 0.3KM NORTH OF THE I-5/SR-78 JUNCTION. CONSTRUCT AN HOV LANE IN THE NB &amp; SB DIRECTIONS PM 37.5/51.4</t>
  </si>
  <si>
    <t>IN SAN DIEGO COUNTY NEAR SAN DIEGO ON ROUTE 11 FROM 2.4 MILES EAST OF SANYO AVENUE UNDERCROSSING TO MEXICO BORDER</t>
  </si>
  <si>
    <t>IN SAN DIEGO COUNTY IN SAN DIEGO FROM 0.4 MI SOUTH OF GENESEE AVE OVERCROSSING TO SORRENTO VIADUCT</t>
  </si>
  <si>
    <t>In Orange County In San Juan Capistrano And Mission Viejo From 0.5 Mile South Of Avery Pkwy UC To 0.8 Mile North Of Crown Valley Pkwy OC</t>
  </si>
  <si>
    <t>2655A</t>
  </si>
  <si>
    <t>In Orange County In Mission Viejo And Laguna Hills From 0.7 Mile S Of Oso Pkwy OC To 0.3 Mile S Of Alicia Pkwy OC</t>
  </si>
  <si>
    <t>2655B</t>
  </si>
  <si>
    <t>In Ora Co In Mission Viejo, Laguna Woods and Lake Forest from 0.4 MIle South of Alicia Parkway OC to 0.2 Mile North of El Toro Road UC</t>
  </si>
  <si>
    <t>06-0W800</t>
  </si>
  <si>
    <t>07-32090</t>
  </si>
  <si>
    <t>Project ID</t>
  </si>
  <si>
    <t>FY21-22 Sub-Allocation</t>
  </si>
  <si>
    <t>Amount of FY21-22 Sub-Allocation Identified for Fund Reservation</t>
  </si>
  <si>
    <t>Totals</t>
  </si>
  <si>
    <t>IN MENDOCINO COUNTY NEAR ALBION FROM 2.2 MILES NORTH OF THE ROUTE 128 JUNCTION TO 0.2 MILES NORTH OF SALMON CREEK</t>
  </si>
  <si>
    <t>IN DEL NORTE COUNTY NEAR CRESCENT CITY FROM 0.3 MILE SOUTH OF SMITH RIVER BRIDGE TO 0.4 MILE NORTH OF SMITH RIVER BRIDGE</t>
  </si>
  <si>
    <t>0100000266</t>
  </si>
  <si>
    <t>2251</t>
  </si>
  <si>
    <t>IN MENDOCINO COUNTY NEAR WILLITS FROM HAEHL OVERHEAD TO REYNOLDS HWY</t>
  </si>
  <si>
    <t>IN HUMBOLDT COUNTY ON ROUTE 36 AT HELY CREEK BRIDGE 04-0092, AT LITTLE LARABEE CREEK BRIDGE 04-0102 AND AT BUTTE CREEK BRIDGE 04-0116</t>
  </si>
  <si>
    <t>IN MENDOCINO COUNTY NEAR ALBION FROM 1.5 MILES NORTH OF THE JUNCTION OF ROUTE 128 TO 0.1 MILE SOUTH OF NAVARRO RIDGE ROAD</t>
  </si>
  <si>
    <t>IN HUMBOLDT COUNTY NEAR ALTON FROM 0.10 MILE EAST OF ROUTE 36/101 SEPARATION TO 1.65 MILE EAST OF ROUTE 36/101 SEPARATION</t>
  </si>
  <si>
    <t>IN MENDOCINO COUNTY AT ELK CREEK BRIDGE #10-120</t>
  </si>
  <si>
    <t>01-0B530</t>
  </si>
  <si>
    <t>0114000035</t>
  </si>
  <si>
    <t>4553</t>
  </si>
  <si>
    <t>IN MENDOCINO NEAR DOS RIOS FROM 1.4 TO 1.7 MILES EAST OF RODEO CREEK BR #10-237</t>
  </si>
  <si>
    <t>IN LAKE COUNTY NEAR KELSEYVILLE FROM 0.6 MILE NORTH OF THE JUNCTION OF SR 29/281 TO 0.6 MILE NORTH OF THE JUNCTION OF SR 29/175</t>
  </si>
  <si>
    <t>IN HUMBOLDT COUNTY IN EUREKA ON 4TH STREET FROM BROADWAY TO Y STREET</t>
  </si>
  <si>
    <t>IN LAKE COUNTY NEAR LOWER LAKE FROM 0.8 MILE NORTH OF SPRUCE GROVE RD-SOUTH TO 0.4 MILE SOUTH OF HOFACKER LANE</t>
  </si>
  <si>
    <t>IN LAKE COUNTY AT LOWER LAKE AT VARIOUS LOCATIONS FROM 0.1 MI SOUTH OF C ST TO 0.2 MI NORTH OF BELL PARK AVENUE</t>
  </si>
  <si>
    <t>IN HUMBOLDT COUNTY IN ARCATA AT ROUTE 299/101 SEPARATION</t>
  </si>
  <si>
    <t>IN MENDOCINO COUNTY NEAR ALBION AT NAVARRO RIDGE ROAD</t>
  </si>
  <si>
    <t>IN HUMBOLDT COUNTY NEAR CARLOTTA FROM RIVERSIDE PARK ROAD TO 0.4 MI EAST OF RIVERSIDE PARK ROAD</t>
  </si>
  <si>
    <t>IN MENDOCINO COUNTY NEAR FORT BRAGG AT HARE CREEK BRIDGE</t>
  </si>
  <si>
    <t>01-0F710</t>
  </si>
  <si>
    <t>0116000047</t>
  </si>
  <si>
    <t>4630</t>
  </si>
  <si>
    <t>IN MENDOCINO COUNTY NEAR GUALALA FROM 0.3 MILE NORTH OF HAVENS NECK DRIVE TO GYPSY FLAT ROAD AND FROM 0.5 TO 0.25 MILE SOUTH OF IVERSEN ROAD</t>
  </si>
  <si>
    <t>IN HUMBOLDT COUNTY IN RIO DELL AT EEL RIVER BRIDGE #04-0016R</t>
  </si>
  <si>
    <t>IN LAKE COUNTY NEAR UPPER LAKE FROM 0.4 MILE WEST OF WITTER SPRINGS ROAD TO 0.3 MILE EAST OF WITTER SPRINGS ROAD</t>
  </si>
  <si>
    <t>IN MENDOCINO COUNTY IN CLEONE FROM 0.1 MILE NORTH OF MILL CREEK DRIVE TO 0.3 MILE NORTH OF WARD AVENUE</t>
  </si>
  <si>
    <t>IN MENDOCINO COUNTY AT HOPLAND FROM 0.1 MILE NORTH OF FELIZ CREEK BRIDGE TO 0.2 MILE NORTH OF FIRST STREET</t>
  </si>
  <si>
    <t>IN MENDOCINO COUNTY FROM THE JUNCTION OF US ROUTE 101 AND STATE ROUTE 162 TO 2.6 MILES WEST OF GRIST CREEK BRIDGE</t>
  </si>
  <si>
    <t>IN MENDOCINO COUNTY NEAR WILLITS FROM 0.6 MILE NORTH OF UPP CREEK BRIDGE #10-174 TO 2.6 MILES NORTH OF RYAN CREEK ROAD LT-310C (NO)</t>
  </si>
  <si>
    <t>IN MENDOCINO COUNTY NEAR FORT BRAGG AT JACK PETERS CR BRIDGE #10-150</t>
  </si>
  <si>
    <t>IN HUMBOLDT COUNTY NEAR WEITCHPEC AT VARIOUS LOCATIONS FROM 0.6 MILE EAST OF PECWAN CREEK TO 0.1 MILE EAST OF OLD VILLAGE ROAD</t>
  </si>
  <si>
    <t>IN HUMBOLDT COUNTY NEAR KORBEL FROM 1.3 MILE EAST OF TRUCK SCALE HOUSE TO 1.8 MILE EAST OF TRUCK SCALE HOUSE &amp; FROM NORTH FORK MAD RIVER BRIDGE TO 0.3 MI EAST OF NORTH FORK MAD RIVER BRIDGE</t>
  </si>
  <si>
    <t>IN MENDOCINO COUNTY NEAR WILLITS FROM 0.9 TO 0.4 MI WEST OF JAMES CREEK BRIDGE</t>
  </si>
  <si>
    <t>IN HUMBOLDT COUNTY NEAR ARCATA FROM ROUTE 299/101 SEPARATION #(04-0161) TO 0.2 MILE EAST OF BLUE LAKE UC #(04-0193)</t>
  </si>
  <si>
    <t>IN MENDOCINO COUNTY NEAR ROCKPORT FROM 0.1 MILE NORTH OF ROCKPORT STREET TO JUNCTION OF ROUTE 101</t>
  </si>
  <si>
    <t>01-0H610</t>
  </si>
  <si>
    <t>0117000241</t>
  </si>
  <si>
    <t>2495</t>
  </si>
  <si>
    <t>IN HUMBOLDT COUNTY NEAR FORTUNA FROM 2.0 MILES EAST OF REDWOOD HOUSE ROAD TO 1.7 MILES WEST OF BURR VALLEY ROAD</t>
  </si>
  <si>
    <t>IN HUMBOLDT COUNTY AT VARIOUS LOCATIONS FROM MENDOCINO COUNTY BORDER TO EEL RIVER BRIDGE #04-16R</t>
  </si>
  <si>
    <t>IN HUMBOLDT COUNTY NEAR ALTON FROM 0.3 MILE SOUTH OF VAN DUZEN RIVER BRIDGE #4-17 TO DEL NORTE COUNTY LINE</t>
  </si>
  <si>
    <t>IN LAKE COUNTY ABOUT 6 MILES WEST OF UPPER LAKE FROM 0.6 MILE WEST OF IRVINE AVENUE TO 0.1 MILE EAST OF MID LAKE ROAD</t>
  </si>
  <si>
    <t>IN DEL NORTE COUNTY IN &amp; NEAR KLAMATH FROM 0.1 MILE NORTH OF KLAMATH RIVER OVFL TO 0.9 MILE NORTH OF HAMILTON RD</t>
  </si>
  <si>
    <t>IN HUMBOLDT COUNTY AT VARIOUS LOCATIONS FROM 0.1 MILE SOUTH OF CHIMNEY TREE GIFT SHOP TO 0.8 MILE SOUTH OF BULL CREEK ROAD NO 2150</t>
  </si>
  <si>
    <t>IN HUMBOLDT COUNTY NEAR WILLOW CREEK FROM 0.1 MILE EAST OF CEDAR CREEK ROAD TO 0.2 MILE EAST OF EAST FORK WILLOW CREEK BRIDGE</t>
  </si>
  <si>
    <t>IN HUMBOLDT COUNTY AT CARLOTTA FROM 0.2 MILE WEST OF FISHER ROAD TO 0.2 MILE WEST OF WILDER ROAD</t>
  </si>
  <si>
    <t>01-0J940</t>
  </si>
  <si>
    <t>0119000124</t>
  </si>
  <si>
    <t>4738</t>
  </si>
  <si>
    <t>IN MENDOCINO COUNTY IN &amp; NEAR POINT ARENA FROM 0.2 MILE SOUTH OF IVERSON AVENUE TO PHILO GREENWOOD ROAD</t>
  </si>
  <si>
    <t>01-0J801</t>
  </si>
  <si>
    <t>0120000032</t>
  </si>
  <si>
    <t>2535</t>
  </si>
  <si>
    <t>IN HUMBOLDT COUNTY NEAR BLUE LAKE FROM 0.9 TO 1.7 MILES EAST OF BLUE LAKE BOULEVARD</t>
  </si>
  <si>
    <t>01-0K150</t>
  </si>
  <si>
    <t>0120000035</t>
  </si>
  <si>
    <t>2536</t>
  </si>
  <si>
    <t>IN HUMBOLDT COUNTY NEAR ORICK FROM 0.9 MI SOUTH OF S PRAIRIE CR PARK UC TO 0.5 MI SOUTH OF S PRAIRIE CR PARK UC</t>
  </si>
  <si>
    <t>01-0K410</t>
  </si>
  <si>
    <t>0120000081</t>
  </si>
  <si>
    <t>4752</t>
  </si>
  <si>
    <t>IN MENDOCINO COUNTY NEAR WILLITS FROM 0.2 MILE SOUTH OF FORESTRY ENTRANCE ROAD TO 0.5 MILE NORTH OF WATERPLANT/GRIDER ROAD</t>
  </si>
  <si>
    <t>01-40141</t>
  </si>
  <si>
    <t>0120000111</t>
  </si>
  <si>
    <t>4753</t>
  </si>
  <si>
    <t>01-0K640</t>
  </si>
  <si>
    <t>0120000129</t>
  </si>
  <si>
    <t>1141</t>
  </si>
  <si>
    <t>IN DEL NORTE COUNTY FROM MIDDLE FORK SMITH RIVER BRIDGE TO 0.2 MILE NORTH OF MIDDLE FORK SMITH RIVER BRIDGE</t>
  </si>
  <si>
    <t>01-0K940</t>
  </si>
  <si>
    <t>0121000033</t>
  </si>
  <si>
    <t>2544</t>
  </si>
  <si>
    <t>IN HUMBOLDT COUNTY IN AND NEAR EUREKA FROM 0.3 MILE SOUTH OF SPRUCE POINT NB OFF RAMP TO 0.1 MILE NORTH OF TRUESDALE STREET</t>
  </si>
  <si>
    <t>01-0L020</t>
  </si>
  <si>
    <t>0121000042</t>
  </si>
  <si>
    <t>4760</t>
  </si>
  <si>
    <t>IN MENDOCINO COUNTY IN COVELO FROM HOWARD STREET TO COVELO RANGER STA</t>
  </si>
  <si>
    <t>IN TRINITY COUNTY NEAR TRINITY CENTER FROM 0.7 MILE NORTH OF PREACHER MEADOWS ROAD TO 0.7 MILE SOUTH OF EL DORADO WAY.</t>
  </si>
  <si>
    <t>IN SISKIYOU COUNTY NEAR MCCLOUD FROM 0.2 MILE SOUTH TO 0.2 MILE NORTH OF MUD CREEK BRIDGE.</t>
  </si>
  <si>
    <t>02-4G440</t>
  </si>
  <si>
    <t>0214000013</t>
  </si>
  <si>
    <t>3546</t>
  </si>
  <si>
    <t>IN SISKIYOU COUNTY ABOUT 6 MILES NORTH OF FORT JONES FROM 0.3 MILE SOUTH TO 0.3 MILE NORTH OF LOWER MOFFETT CREEK ROAD.</t>
  </si>
  <si>
    <t>02-0H560</t>
  </si>
  <si>
    <t>0215000051</t>
  </si>
  <si>
    <t>3588</t>
  </si>
  <si>
    <t>IN BUTTE COUNTY AT VARIOUS LOCATIONS FROM 0.2 MILE EAST OF TRUEX ROAD TO PLUMAS COUNTY LINE.</t>
  </si>
  <si>
    <t>IN PLUMAS COUNTY AT AND NEAR CROMBERG FROM GILL RANCH ROAD TO 0.2 MILE WEST OF BIG GRIZZLY CREEK BRIDGE.</t>
  </si>
  <si>
    <t>IN SISKIYOU COUNTY AT AND NEAR HAPPY CAMP AT 0.8 MILE WEST TO 0.4 MILE WEST OF GORDONS FERRY ROAD AND AT PORTUGUESE CREEK.</t>
  </si>
  <si>
    <t>IN SHASTA COUNTY IN REDDING FROM 0.1 MILE NORTH OF SOUTH REDDING UNDERPASS TO 0.1 MILE NORTH OF CALIFORNIA STREET.</t>
  </si>
  <si>
    <t>IN SHASTA COUNTY AT AND NEAR BURNEY FROM 2.6 MILES EAST OF CARBERRY FLAT ROAD TO 0.3 MILE EAST OF BURNEY MOUNTAIN POWER ROAD</t>
  </si>
  <si>
    <t>IN SISKIYOU COUNTY NEAR HORSE CREEK FROM 0.4 MILE WEST OF KLAMATH RIVER BRIDGE TO 2 MILES WEST OF KOHL CREEK.</t>
  </si>
  <si>
    <t>02-1H470</t>
  </si>
  <si>
    <t>0216000044</t>
  </si>
  <si>
    <t>3632</t>
  </si>
  <si>
    <t>IN TEHAMA COUNTY NEAR RED BLUFF FROM NINE MILE HILL OVERCROSSING TO 0.1 MILE NORTH OF BOWMAN ROAD OVERCROSSING.</t>
  </si>
  <si>
    <t>IN TRINITY COUNTY ABOUT 7 MILES EAST OF DOUGLAS CITY AT VARIOUS LOCATIONS FROM 1.1 MILES EAST OF LEWISTON ROAD TO 0.1 MILE WEST OF SHASTA COUNTY LINE.</t>
  </si>
  <si>
    <t>IN TEHAMA COUNTY NEAR LOS MOLINOS FROM 0.2 MILE SOUTH TO 0.2 MILE NORTH OF CHAMPLIN SLOUGH.</t>
  </si>
  <si>
    <t>IN PLUMAS COUNTY NEAR CANYON DAM FROM LAKE ALMANOR SPILLWAY TO ROUTE 36.</t>
  </si>
  <si>
    <t>IN TRINITY COUNTY AT AND NEAR DEL LOMA FROM 1 MILE EAST OF TRINITY RIVER BRIDGE TO 1.5 MILES EAST OF LITTLE FRENCH CREEK.</t>
  </si>
  <si>
    <t>02-3H730</t>
  </si>
  <si>
    <t>0218000024</t>
  </si>
  <si>
    <t>3702</t>
  </si>
  <si>
    <t>IN SHASTA COUNTY IN AND NEAR ANDERSON FROM ROUTE 5/273 SEPARATION TO SACRAMENTO RIVER BRIDGE.</t>
  </si>
  <si>
    <t>02-3H770</t>
  </si>
  <si>
    <t>0218000039</t>
  </si>
  <si>
    <t>3707</t>
  </si>
  <si>
    <t>IN TEHAMA COUNTY IN AND NEAR LOS MOLINOS FROM BUTTE COUNTY LINE TO LOS MOLINOS CREEK BRIDGE.</t>
  </si>
  <si>
    <t>IN PLUMAS COUNTY NEAR PORTOLA FROM 0.4 MILE WEST OF BIG GRIZZLY CREEK BRIDGE TO 0.8 MILE WEST OF SUMMIT SCHOOL DRIVE.</t>
  </si>
  <si>
    <t>IN TEHAMA COUNTY NEAR RED BLUFF FROM 0.8 MILE EAST OF SALT CREEK BRIDGE TO BAKER ROAD.</t>
  </si>
  <si>
    <t>IN PLUMAS COUNTY IN AND NEAR GREENVILLE FROM 0.8 MILE SOUTH OF DIXIE CANYON ROAD TO WOLF CREEK BRIDGE AND FROM MILL STREET TO 0.4 MILE NORTH OF HILLSIDE DRIVE.</t>
  </si>
  <si>
    <t>02-4H060</t>
  </si>
  <si>
    <t>0218000073</t>
  </si>
  <si>
    <t>3722</t>
  </si>
  <si>
    <t>IN LASSEN AND PLUMAS COUNTIES FROM MELISSA AVENUE TO 0.6 MILE EAST OF RED RIVER CANAL.</t>
  </si>
  <si>
    <t>02-4H070</t>
  </si>
  <si>
    <t>0218000074</t>
  </si>
  <si>
    <t>3718</t>
  </si>
  <si>
    <t>IN LASSEN COUNTY NEAR SUSANVILLE FROM 0.1 MILE NORTH OF CHESTNUT STREET TO 2.6 MILES SOUTH OF HORSE LAKE ROAD.</t>
  </si>
  <si>
    <t>IN SHASTA COUNTY IN AND NEAR REDDING ON ROUTE 273 FROM 0.5 MILE NORTH OF SULPHUR CREEK BRIDGE TO 0.2 MILE SOUTH OF TWIN VIEW BOULEVARD AND ON ROUTE 299 FROM 0.2 MILE WEST OF HILLTOP DRIVE TO 0.1 MILE EAST OF HOOTENANNY LANE.</t>
  </si>
  <si>
    <t>IN PLUMAS COUNTY AT VARIOUS LOCATIONS FROM BUTTE COUNTY LINE TO 3.1 MILES WEST OF ROUTE 89.</t>
  </si>
  <si>
    <t>IN SISKIYOU COUNTY AT VARIOUS LOCATIONS FROM 0.3 MILE WEST OF KLAMATH RIVER BRIDGE TO 0.8 MILE EAST OF EMPIRE CREEK.</t>
  </si>
  <si>
    <t>IN SHASTA COUNTY ABOUT 6 MILES EAST OF BURNEY FROM 0.2 MILE NORTH OF ROUTE 299 TO 0.6 MILE NORTH OF LAKE BRITTON ROAD.</t>
  </si>
  <si>
    <t>02-4H710</t>
  </si>
  <si>
    <t>0219000010</t>
  </si>
  <si>
    <t>3733</t>
  </si>
  <si>
    <t>IN TEHAMA COUNTY IN RED BLUFF AT VARIOUS LOCATIONS FROM EAST SAND SLOUGH BRIDGE TO PAYNES CREEK SLOUGH.</t>
  </si>
  <si>
    <t>IN SHASTA COUNTY NEAR INGOT FROM 2.7 MILES EAST OF SEAMANS GULCH ROAD TO 1.2 MILES WEST OF DU BOIS ROAD.</t>
  </si>
  <si>
    <t>02-0J540</t>
  </si>
  <si>
    <t>0219000134</t>
  </si>
  <si>
    <t>3753</t>
  </si>
  <si>
    <t>IN SISKIYOU COUNTY IN AND NEAR YREKA FROM 0.6 MILE NORTH OF JUNIPER DRIVE TO 0.2 MILE NORTH OF NORTH 5TH STREET</t>
  </si>
  <si>
    <t>02-0J640</t>
  </si>
  <si>
    <t>0219000145</t>
  </si>
  <si>
    <t>3759</t>
  </si>
  <si>
    <t>IN PLUMAS COUNTY NEAR CHESTER FROM 0.2 MILE WEST OF BAILEY CREEK BRIDGE TO 0.3 MILE EAST OF COUNTY ROAD A-13.</t>
  </si>
  <si>
    <t>IN TRINITY COUNTY AT AND NEAR DEL LOMA FROM 1.8 MILES EAST OF BIG MOUNTAIN ROAD TO 0.6 MILE WEST OF BIG FRENCH CREEK ROAD.</t>
  </si>
  <si>
    <t>IN LASSEN COUNTY ABOUT 16 MILES EAST OF OLD STATION FROM 6.5 MILES EAST OF SHASTA COUNTY LINE TO 1.6 MILES WEST OF PITTVILLE ROAD.</t>
  </si>
  <si>
    <t>02-1J750</t>
  </si>
  <si>
    <t>0220000124</t>
  </si>
  <si>
    <t>3803</t>
  </si>
  <si>
    <t>IN LASSEN COUNTY ABOUT 9 MILES WEST OF SUSANVILLE FROM 1.2 MILES WEST TO 1.2 MILES EAST OF WILLARD CREEK ROAD.</t>
  </si>
  <si>
    <t>NEAR SOUTH LAKE TAHOE FROM CASCADE ROAD TO UPPER EMERALD BAY ROAD</t>
  </si>
  <si>
    <t>IN EL DORADO COUNTY ABOUT 8.3 MILES NORTH OF SOUTH LAKE TAHOE FROM 0.1 MILE NORTH OF EAGLE FALLS SIDEHILL VIADUCT NO.5 TO MEEKS CREEK BRIDGE</t>
  </si>
  <si>
    <t>NEAR LINCOLN FROM 0.1 MILE WEST TO 0.9 MILE EAST OF CLARK TUNNEL ROAD</t>
  </si>
  <si>
    <t>IN THE CITY OF SACRAMENTO FROM NORTH OF B STREET UNDERPASS TO NORTH OF EXPOSITION BOULEVARD OVERCROSSING AT THE AMERICAN RIVER BRIDGE NO. 24-0003 AND CAL EXPO UNDERCROSSING NO. 24-0133.</t>
  </si>
  <si>
    <t>03-4E620</t>
  </si>
  <si>
    <t>0314000039</t>
  </si>
  <si>
    <t>3290</t>
  </si>
  <si>
    <t>NEAR PLACERVILLE AND CAMINO FROM 0.2 MILE WEST OF STILL MEADOWS ROAD TO 0.4 MILE EAST OF UPPER CARSON ROAD</t>
  </si>
  <si>
    <t>IN BUTTE COUNTY ON SR 70 FROM COX LANE TO 0.1 MILE SOUTH OF PALERMO ROAD.</t>
  </si>
  <si>
    <t>IN NEVADA COUNTY, BETWEEN COLFAX AND GRASS VALLEY, FROM MAPLE WAY TO YOU BET ROAD</t>
  </si>
  <si>
    <t>IN NEVADA COUNTY, FROM LA BAR MEADOWS ROAD TO MCKNIGHT WAY</t>
  </si>
  <si>
    <t>IN AND NEAR WHEATLAND, FROM NORTH OF STATE STREET TO NORTH OF EVERGREEN DRIVE.</t>
  </si>
  <si>
    <t>03-1H140</t>
  </si>
  <si>
    <t>0316000060</t>
  </si>
  <si>
    <t>2435</t>
  </si>
  <si>
    <t>IN AND NEAR GRIDLEY, FROM HOLLIS LANE TO NORTH OF FORD AVENUE.</t>
  </si>
  <si>
    <t>03-1H170</t>
  </si>
  <si>
    <t>0316000063</t>
  </si>
  <si>
    <t>5859</t>
  </si>
  <si>
    <t>IN SACRAMENTO COUNTY ON I-5 FROM AMERICAN RIVER BRIDGE (BR #24-0068) TO SACRAMENTO RIVER BRIDGE (BR #22-0025).</t>
  </si>
  <si>
    <t>IN PLACER COUNTY IN AUBURN FROM 0.1 MILE SOUTH OF THE INTERSECTION OF ROUTE 49 AND LINCOLN WAY/BORLAND AVENUE TO LINCOLN WAY.</t>
  </si>
  <si>
    <t>IN ELK GROVE, FROM ELK GROVE BOULEVARD TO SOUTH OF CALVINE ROAD.</t>
  </si>
  <si>
    <t>59V03</t>
  </si>
  <si>
    <t>NEAR KINGVALE, FROM PLACER COUNTY LINE TO EAST OF DONNER PASS ROAD (PM 0.0/R2.7L/R); ALSO IN PLACER COUNTY, FROM WEST OF TROY ROAD UNDERCROSSING TO NEVADA COUNTY LINE (PM 68.5/69.7).</t>
  </si>
  <si>
    <t>03-3H510</t>
  </si>
  <si>
    <t>0318000009</t>
  </si>
  <si>
    <t>4136</t>
  </si>
  <si>
    <t>IN NEVADA COUNTY ON ROUTE 49 FROM 0.1 MILE NORTH OF LA BARR MEADOWS RD TO MCKNIGHT WAY.</t>
  </si>
  <si>
    <t>IN BUTTE COUNTY NEAR PARADISE FROM 0.8 MILE WEST OF SHADY REST AREA TO 0.2 MILE EAST OF SHADY REST AREA.</t>
  </si>
  <si>
    <t>NEAR WHITMORE, FROM WEST OF CRYSTAL LAKE ROAD TO EAST OF ROUTE 20 SEPARATION AT YUBA PASS SEPARATION AND OVERHEAD (BR#17-0023L/R); ALSO IN PLACER COUNTY FROM PM R58.5L/R TO PM R58.6L/R.</t>
  </si>
  <si>
    <t>NEAR APPLEGATE, FROM EAST OF CROTHER ROAD OC TO EAST OF WEIMAR OH; ALSO NEAR MAGRA FROM PM 39.5 TO PM 41.3; ALSO NEAR EMIGRANT GAP FROM PM 53.0 TO PM 54.7.</t>
  </si>
  <si>
    <t>NEAR GOLD RUN, FROM WEST OF MONTE VISTA OVERCROSSING TO EAST OF DRUM FOREBAY OVERCROSSING.</t>
  </si>
  <si>
    <t>IN YUBA AND BUTTE COUNTIES ON ROUTE 70 BETWEEN LOWER HONCUT CREEK BRIDGE TO JUST SOUTH OF STIMPSON RD/E GRIDLEY RD.</t>
  </si>
  <si>
    <t>IN BUTTE COUNTY ON ROUTE 70 EAST OF COX LANE TO PALERMO ROAD.</t>
  </si>
  <si>
    <t>NEAR OROVILLE, FROM YUBA COUNTY LINE TO SOUTH OF EAST GRIDLEY ROAD/STIMPSON ROAD; ALSO IN YUBA COUNTY ON ROUTE 70 FROM PM 25.7 TO PM 25.8.</t>
  </si>
  <si>
    <t>IN AND NEAR GRASS VALLEY AND NEVADA CITY, FROM ROUTE 20/49 SEP (BR#17-0049 ) TO EAST OF STONEHILL ROAD/DOW ROAD.</t>
  </si>
  <si>
    <t>NEAR AUBURN, FROM 0.3 MILE SOUTH OF LORENSON ROAD/FLORENCE LANE TO 0.3 MILE NORTH OF LONE STAR ROAD.</t>
  </si>
  <si>
    <t>IN AND NEAR CHICO, FROM MUIR AVENUE TO ROUTE 99.</t>
  </si>
  <si>
    <t>NEAR CHICO, FROM GIANELLA ROAD TO MUIR AVENUE.</t>
  </si>
  <si>
    <t>IN SOUTH LAKE TAHOE, FROM ROUTE 89 TO PARK AVENUE.</t>
  </si>
  <si>
    <t>NEAR TAHOE CITY AND KINGS BEACH, FROM ROUTE 89 TO NEVADA STATE LINE.</t>
  </si>
  <si>
    <t>03-0J410</t>
  </si>
  <si>
    <t>0319000281</t>
  </si>
  <si>
    <t>5140</t>
  </si>
  <si>
    <t>IN PLACER COUNTY ON ROUTE 80 FROM 0.2 MILE EAST OF ROUTE 174/80 SEPARATION TO APPROX. 0.1 MILE EAST OF ALTA ROAD UC (BR #19-011).</t>
  </si>
  <si>
    <t>03-0J440</t>
  </si>
  <si>
    <t>0319000285</t>
  </si>
  <si>
    <t>2638</t>
  </si>
  <si>
    <t>IN BUTTE COUNTY ON ROUTE 162 IN OROVILLE FROM FEATHER RIVER BRIDGE (BR#12-0034) TO FOOTHILL BLVD.</t>
  </si>
  <si>
    <t>03-0J500</t>
  </si>
  <si>
    <t>0319000291</t>
  </si>
  <si>
    <t>3790</t>
  </si>
  <si>
    <t>IN GLENN COUNTY ON STATE ROUTE 32 BETWEEN THE I-5 JCT TO THE GLENN COUNTY LINE AT THE SACRAMENTO BRIDGE (BR#12-0054).</t>
  </si>
  <si>
    <t>03-0J510</t>
  </si>
  <si>
    <t>0319000292</t>
  </si>
  <si>
    <t>3918</t>
  </si>
  <si>
    <t>IN WILLOWS FROM 0.1 MILE WEST OF AIRPORT RD TO GX-WILLOWS RR XING.</t>
  </si>
  <si>
    <t>03-0J520</t>
  </si>
  <si>
    <t>0319000293</t>
  </si>
  <si>
    <t>4003</t>
  </si>
  <si>
    <t>IN NEVADA COUNTY FROM EAST OF DOW RD TO PLACER COUNTY LINE (PM 20.0/41.287) AND FROM PLACER COUNTY COUNTY LINE TO ROUTE 80 (PM 43.868/46.1); ALSO IN PLACER COUNTY FROM NEVADA COUNTY LINE TO EAST OF LAKE SPAULDING RD (PM 41.287/43.868)</t>
  </si>
  <si>
    <t>03-0J560</t>
  </si>
  <si>
    <t>0319000297</t>
  </si>
  <si>
    <t>5142</t>
  </si>
  <si>
    <t>IN PLACER COUNTY ON INTERSTATE 80 (I-80) NEAR EMIGRANT GAP, FROM EAST OF DRUM FOREBAY OC TO WEST OF YUBA GAP OC AND FROM NEVADA COUNTY LINE TO WEST OF TROY UC; ALSO IN NEVADA COUNTY FROM WEST OF YUBA GAP OC TO PLACER COUNTY LINE.</t>
  </si>
  <si>
    <t>03-0J660</t>
  </si>
  <si>
    <t>0319000307</t>
  </si>
  <si>
    <t>9733</t>
  </si>
  <si>
    <t>IN YUBA COUNTY ON ROUTE 65 FROM SOUTH BEALE RD TO JUNCTION ROUTE 65/70.</t>
  </si>
  <si>
    <t>IN AND NEAR PARADISE, FROM 0.3 MILE SOUTH OF AIRPORT ROAD TO 0.2 MILE NORTH OF OLD CLARK ROAD.</t>
  </si>
  <si>
    <t>03-0J910</t>
  </si>
  <si>
    <t>0320000040</t>
  </si>
  <si>
    <t>8385</t>
  </si>
  <si>
    <t>SUT</t>
  </si>
  <si>
    <t>NEAR LIVE OAK, FROM 0.2 MILE SOUTH OF ENCINAL ROAD/LIVE OAK BLVD TO 0.1 MILE NORTH OF KENT AVE; ALSO FROM 0.1 MILE SOUTH TO 0.1 MILE NORTH OF EAGER ROAD.</t>
  </si>
  <si>
    <t>03-2J730</t>
  </si>
  <si>
    <t>0322000094</t>
  </si>
  <si>
    <t>3348</t>
  </si>
  <si>
    <t>IN MARIN AND SONOMA COUTIES, ON ROUTE 101, AT AND NEAR SAN ANTONIO ROAD</t>
  </si>
  <si>
    <t>04-3S740</t>
  </si>
  <si>
    <t>0400001028</t>
  </si>
  <si>
    <t>0750S</t>
  </si>
  <si>
    <t>IN SONOMA COUNTY NEAR JENNER AT 2.5 MILES NORTH OF MEYERS GRADE ROAD</t>
  </si>
  <si>
    <t>04-4A800</t>
  </si>
  <si>
    <t>0400001164</t>
  </si>
  <si>
    <t>0050N</t>
  </si>
  <si>
    <t>IN ALAMEDA COUNTY, IN OAKLAND, ADJACENT TO 5TH AVE OVERHEAD AT LAKE MERRITT CHANNEL</t>
  </si>
  <si>
    <t>04-26414</t>
  </si>
  <si>
    <t>0400002023</t>
  </si>
  <si>
    <t>0367D</t>
  </si>
  <si>
    <t>IN NAPA AND SOLANO COUNTIES, FROM 0.5 MILES WEST OF NAPA COUNTY TO RED TOP ROAD IN SOLANO COUNTY</t>
  </si>
  <si>
    <t>04-1G900</t>
  </si>
  <si>
    <t>0400020619</t>
  </si>
  <si>
    <t>0730D</t>
  </si>
  <si>
    <t>IN SAN MATEO COUNTY IN CITIES OF BURLINGAME AND MILBRAE AT VARIOUS LOCATIONS ON ROUTE 82 BETWEEN PM 13.4 TO PM 16.0 FROM BURLIMGAME AVE TO MILBRAE AVE</t>
  </si>
  <si>
    <t>04-2G780</t>
  </si>
  <si>
    <t>0400021222</t>
  </si>
  <si>
    <t>0434K</t>
  </si>
  <si>
    <t>123</t>
  </si>
  <si>
    <t>IN ALAMEDA COUNTY ON ROUTE 123 (SAN PABLO AVENUE) FROM ASHBY AVE. TO DELAWARE ST. IN THE CITY OF BERKELEY.</t>
  </si>
  <si>
    <t>NEAR POINT REYES STATION, AT LAGUNITAS CREEK BRIDGE NO. 27-0023.</t>
  </si>
  <si>
    <t>04-0J550</t>
  </si>
  <si>
    <t>0414000012</t>
  </si>
  <si>
    <t>0481M</t>
  </si>
  <si>
    <t>NEAR SUNOL, AT ARROYO DE LA LAGUNA BRIDGE NO. 33-0043.</t>
  </si>
  <si>
    <t>04-0J570</t>
  </si>
  <si>
    <t>0414000014</t>
  </si>
  <si>
    <t>0480C</t>
  </si>
  <si>
    <t>NEAR POINT REYES STATION, AT MILLERTON GULCH BRIDGE NO. 27-0114.</t>
  </si>
  <si>
    <t>IN ALAMEDA, CONTRA COSTA, AND SOLANO COUNTIES, ON ROUTES 80, 580, AND 980 AT VARIOUS LOCATIONS</t>
  </si>
  <si>
    <t>IN CONTRA COSTA COUNTY ON ROUTE 4 BETWEEN MORELLO AVENUE AND 0.7 MILE EAST OF SR-242 ON SR-4</t>
  </si>
  <si>
    <t>04-1J360</t>
  </si>
  <si>
    <t>0414000202</t>
  </si>
  <si>
    <t>0488K</t>
  </si>
  <si>
    <t>INAND NEAR SONOMA, FROM VALLEJO AVENUE TO EAST OF LEVERONI ROAD/NAPA ROAD.</t>
  </si>
  <si>
    <t>NEAR POINT REYES STATION AND OLEMA, FROM OLEMA CREEK BRIDGE TO NORTH OF CYPRESS ROAD; ALSO, NEAR TOMALES, FROM SOUTH OF TOMALES-PETALUMA ROAD TO SOUTH OF VALLEY FORD ROAD (PM 45.0/50.5).</t>
  </si>
  <si>
    <t>04-2J510</t>
  </si>
  <si>
    <t>0414000524</t>
  </si>
  <si>
    <t>1485E</t>
  </si>
  <si>
    <t>IN MARIN COUNTY ON ROUTE 1 NEAR MARSHALL FROM 0.3 MILE NORTH OF ELLIS CREEK BRIDGE (BR#27-0025) TO 0.1 MILE SOUTH OF CLARK ROAD.</t>
  </si>
  <si>
    <t>IN SM COUNTY ON RTE 101 AT CORDILLERAS CREEK BR. #35-0019.</t>
  </si>
  <si>
    <t>IN SM COUNTY IN HALF MOON BAY ON RTE 1 AT PILARCITO CREEK BRIDGE #35-0139L/R AND NEAR SAN GREGORIO ON RTE 84 AT SAN GREGORIO CREEK BRIDGE #35-0166.</t>
  </si>
  <si>
    <t>IN NAPA COUNTY ON ROUTE 29 AT VARIOUS LOCATIONS.</t>
  </si>
  <si>
    <t>IN SON COUNTY IN CITY OF GUERNEVILLE OF RTE-116 (PM 11.8/R12.169).</t>
  </si>
  <si>
    <t>04-4J540</t>
  </si>
  <si>
    <t>0415000365</t>
  </si>
  <si>
    <t>1491C</t>
  </si>
  <si>
    <t>IN ALA COUNTY ON I-880 SOUTHBOUND BETWEEN PM 27.10 AND 27.32</t>
  </si>
  <si>
    <t>IN SANTA CLARA COUNTY IN THE CITY OF MOUNTAIN VIEW ON ROUTE 82</t>
  </si>
  <si>
    <t>IN NAPA COUNTY, ON ROUTE 29 FROM PM 32.0 TO 33.0</t>
  </si>
  <si>
    <t>04-0K000</t>
  </si>
  <si>
    <t>0416000040</t>
  </si>
  <si>
    <t>1496E</t>
  </si>
  <si>
    <t>IN NAPA COUNTY ALONG S ROUTE 29 AT PM 0.2 TO 14.61 FROM KIMBERLY DRIVE TO SALVADOR AVENUE.</t>
  </si>
  <si>
    <t>04-4J820</t>
  </si>
  <si>
    <t>0416000041</t>
  </si>
  <si>
    <t>1493C</t>
  </si>
  <si>
    <t>IN NAPA COUNTY ON RTE 121 AT TULU-CAY CREEK BRIDGE (#21-003)</t>
  </si>
  <si>
    <t>IN MRN COUNTY IN THE CITY OF FAN RAFAEL, ON RTE 101, PM 13.7.</t>
  </si>
  <si>
    <t>04-0K810</t>
  </si>
  <si>
    <t>0416000142</t>
  </si>
  <si>
    <t>1496J</t>
  </si>
  <si>
    <t>IN SAN MATEO COUNTY ON STATE RTE 82 BETWEEN PM 12.3/15.8.</t>
  </si>
  <si>
    <t>IN SONOMA COUNTY AT VARIOUS LOCATIONS BETWEEN MILL GULCH AND 0.5 MILE SOUTH OF MILLER CREEK</t>
  </si>
  <si>
    <t>04-2K360</t>
  </si>
  <si>
    <t>0416000410</t>
  </si>
  <si>
    <t>1464F</t>
  </si>
  <si>
    <t>IN SONOMA COUNTY ON ROUTE 116, NEAR MONTE RIO, AT 0.7 MILE OF OLD MONTE RIO ROAD.</t>
  </si>
  <si>
    <t>IN SAN MATEO COUNTY, ON STATE ROUTE 84, 0.1 MILE WEST OF PEEK-A-BOO LANE.</t>
  </si>
  <si>
    <t>04-2K740</t>
  </si>
  <si>
    <t>0417000018</t>
  </si>
  <si>
    <t>1452B</t>
  </si>
  <si>
    <t>037</t>
  </si>
  <si>
    <t>IN MARIN COUNTY, ON ROUTE 37, FROM ROUTE 101 AND 37 JUNCTION TO SONOMA LINE.</t>
  </si>
  <si>
    <t>04-3K360</t>
  </si>
  <si>
    <t>0417000136</t>
  </si>
  <si>
    <t>1488Z</t>
  </si>
  <si>
    <t>IN ALAMEDA, SAN MATEO, SAN FRANCISCO, NAPA, AND SOLANO COUNTIES ON VARIOUS ROUTES AT VARIOUS PM.</t>
  </si>
  <si>
    <t>04-3K510</t>
  </si>
  <si>
    <t>0417000174</t>
  </si>
  <si>
    <t>1457C</t>
  </si>
  <si>
    <t>IN ALAMEDA, CONTRA COSTA, SANTA CLARA, SAN MATEO, SAN FRANCISCO, SONOMA, MARIN, NAPA, AND SOLANO COUNTIES ON VARIOUS ROUTES</t>
  </si>
  <si>
    <t>04-4K140</t>
  </si>
  <si>
    <t>0417000267</t>
  </si>
  <si>
    <t>2021D</t>
  </si>
  <si>
    <t>IN SONOMA COUNTY, NEAR SCHELLVILLE, AT 0.3 MILE EAST OF RAMAL ROAD</t>
  </si>
  <si>
    <t>04-0P120</t>
  </si>
  <si>
    <t>0417000401</t>
  </si>
  <si>
    <t>1461D</t>
  </si>
  <si>
    <t>IN ALAMEDA COUNTY, NEAR LIVERMORE, AT 0.3 MILE WEST OF STONECUT OVERHEAD</t>
  </si>
  <si>
    <t>04-0P980</t>
  </si>
  <si>
    <t>0418000032</t>
  </si>
  <si>
    <t>2021B</t>
  </si>
  <si>
    <t>DE LA CRUZ BLVD OC #37-0214, MAYFIELD PED UC NO. 37-0091, UNIVERSITY AVE UC #37-0092, &amp; SAN FRANCISQUITO CREEK #37-0018; BRIDGE RAILS PM 11.38 TO PM 26.36</t>
  </si>
  <si>
    <t>04-0Q040</t>
  </si>
  <si>
    <t>0418000038</t>
  </si>
  <si>
    <t>2031E</t>
  </si>
  <si>
    <t>IN SAN MATEO COUNTY ON STATE ROUTE 35 AT SHARP PARK LT/WESTBOROUGH RT PM 26.23 (LOCATION 1) AND AT HICKEY BLVD PM 27.93 (LOCATION 2)</t>
  </si>
  <si>
    <t>04-0Q070</t>
  </si>
  <si>
    <t>0418000041</t>
  </si>
  <si>
    <t>2020G</t>
  </si>
  <si>
    <t>VARIOUS LOCATION ON RTE. 4, 17, 80, 85, 237, 242, 580, 680, AND 880 IN ALAMEDA COUNTY, CONTRA COSTA, SANTA CLARA, SAN MATEO, SOLANO, AND SONOMA COUNTIES.</t>
  </si>
  <si>
    <t>04-0Q100</t>
  </si>
  <si>
    <t>0418000044</t>
  </si>
  <si>
    <t>2905B</t>
  </si>
  <si>
    <t>IN ALAMEDA COUNTY IN VARIOUS CITIES ON ROUTE 580 FROM ROUTE 680 TO ROUTE 238.</t>
  </si>
  <si>
    <t>04-0Q180</t>
  </si>
  <si>
    <t>0418000048</t>
  </si>
  <si>
    <t>2020H</t>
  </si>
  <si>
    <t>IN ALAMEDA COUNTY AT VARIOUS LOCATIONS.</t>
  </si>
  <si>
    <t>IN SOLANO COUNTY AT VARIOUS LOCATIONS</t>
  </si>
  <si>
    <t>04-0Q200</t>
  </si>
  <si>
    <t>0418000050</t>
  </si>
  <si>
    <t>2020D</t>
  </si>
  <si>
    <t>IN CONTRA COSTA COUNTY, ON STATE ROUTE 4 AT VARIOUS LOCATION.</t>
  </si>
  <si>
    <t>04-0Q210</t>
  </si>
  <si>
    <t>0418000051</t>
  </si>
  <si>
    <t>2020E</t>
  </si>
  <si>
    <t>IN CONTRA COSTA COUNTY ON STATE ROUTE 80, FROM PM 0.0 TO PM 11.0 AT VARIOUS LOCATIONS</t>
  </si>
  <si>
    <t>04-0Q440</t>
  </si>
  <si>
    <t>0418000096</t>
  </si>
  <si>
    <t>2021C</t>
  </si>
  <si>
    <t>IN SAN MATEO COUNTY AT VARIOUS LOCATIONS</t>
  </si>
  <si>
    <t>IN SAN MATEO COUNTY, NEAR LA HONDA, AT 0.5 MILE WEST OF PESCADERO CREEK ROAD</t>
  </si>
  <si>
    <t>04-0Q610</t>
  </si>
  <si>
    <t>0418000123</t>
  </si>
  <si>
    <t>2021A</t>
  </si>
  <si>
    <t>IN SAN MATEO COUNTY ON HIGHWAY 1 FROM 0.09 MILE SOUTH OF 2ND STREET TO 0.38 MILE SOUTH OF GRAY WHALE COVE PARKING.</t>
  </si>
  <si>
    <t>04-0Q670</t>
  </si>
  <si>
    <t>0418000134</t>
  </si>
  <si>
    <t>2028H</t>
  </si>
  <si>
    <t>IN SAN MATEO COUNTY ON ROUTE FROM 9TH STREET AND 11TH STREET IN THE CITY OF MONTARA</t>
  </si>
  <si>
    <t>04-0Q710</t>
  </si>
  <si>
    <t>0418000139</t>
  </si>
  <si>
    <t>2021G</t>
  </si>
  <si>
    <t>505</t>
  </si>
  <si>
    <t>IN SOLANO COUNTY, NEAR VACAVILLE, AT ALLENDALE ROAD</t>
  </si>
  <si>
    <t>04-9RWIC</t>
  </si>
  <si>
    <t>0418000148</t>
  </si>
  <si>
    <t>INVERSE CONDEMNATION</t>
  </si>
  <si>
    <t>IN NAPA COUNTY, ALONG SOUTHBOUND ROUTE 121, JUST WEST OF WOODEN VALLEY ROAD, NEAR THE CITY OF NAPA.</t>
  </si>
  <si>
    <t>IN NAPA COUNTY, IN NAPA, AT LINCOLN AVENUE</t>
  </si>
  <si>
    <t>04-0Q830</t>
  </si>
  <si>
    <t>0418000160</t>
  </si>
  <si>
    <t>2022H</t>
  </si>
  <si>
    <t>IN NAPA COUNTY, NEAR CALISTOGA, AT 3.1 MILES NORTH OF OLD LAWLEY TOLL ROAD, CONSTRUCT CIDH SEGMENTED PILE WALL AT SLIPOUT</t>
  </si>
  <si>
    <t>04-1Q460</t>
  </si>
  <si>
    <t>0418000279</t>
  </si>
  <si>
    <t>2904H</t>
  </si>
  <si>
    <t>IN SANTA CLARA COUNTY, HIGHWAY 280, PM 0.0 AT THE HWY 101/680 INTERCHANGES TO PM 2.50 AT THE HWY 87 INTERCHANGE</t>
  </si>
  <si>
    <t>04-1Q520</t>
  </si>
  <si>
    <t>0418000290</t>
  </si>
  <si>
    <t>2023k</t>
  </si>
  <si>
    <t>IN SANTA CLARA COUNTY, ON STATE ROUTE 880, BETWEEN PM 1.73 AND PM 1.80, AT PARK AVE OC BRIDGE (#37-0127)</t>
  </si>
  <si>
    <t>04-1Q530</t>
  </si>
  <si>
    <t>0418000291</t>
  </si>
  <si>
    <t>2024C</t>
  </si>
  <si>
    <t>IN SAN MATEO COUNTY, ON STATE ROUTE 082, ON PM 9.35 AT HILLSDALE BLVD OC BRIDGE (#35-0198)</t>
  </si>
  <si>
    <t>NEAR CALISTOGA, AT GARNETT CREEK BRIDGE NO. 21-0005 (PM 39.08), GARNETT CREEK BRANCH BRIDGE NO. 21-0111 (PM 38.96), AND NO NAME CREEK BRIDGE NO. 21-0100 (PM 42.83).</t>
  </si>
  <si>
    <t>04-2Q460</t>
  </si>
  <si>
    <t>0419000015</t>
  </si>
  <si>
    <t>2026H</t>
  </si>
  <si>
    <t>IN THE CITY AND COUNTY OF SAN FRANCISCO ON ROUTE 101, AT 3'RD STREET UC (PM 0.77, BR#34-0030S), AND AT 23'RD STREET OC (PM 3.37, BR#34-0035)</t>
  </si>
  <si>
    <t>04-2Q520</t>
  </si>
  <si>
    <t>0419000021</t>
  </si>
  <si>
    <t>2027C</t>
  </si>
  <si>
    <t>IN SOLANO COUNTY FROM ROUTE 80 TO END OF COUNTY</t>
  </si>
  <si>
    <t>04-2Q570</t>
  </si>
  <si>
    <t>0419000026</t>
  </si>
  <si>
    <t>2026C</t>
  </si>
  <si>
    <t>ON ROUTE 101, NEAR MORGAN HILL, AT BURNETT AVENUE AND AT COCHRANE ROAD(PM R17.89); ALSO IN SAN JOSE, ON ROUTE 680 AT ALUM ROCK AVENUE (PM M.174). UPGRADE PUMP PLANTS AND INCREASE STORM WATER STORAGE AT THE ALUM ROCK PUMP PLANT</t>
  </si>
  <si>
    <t>04-2Q700</t>
  </si>
  <si>
    <t>0419000040</t>
  </si>
  <si>
    <t>2027F</t>
  </si>
  <si>
    <t>SAN PABLO AVE TO ROUTE 4/242 SEPARATION IN CONTRA COSTA COUNTY</t>
  </si>
  <si>
    <t>04-2Q740</t>
  </si>
  <si>
    <t>0419000044</t>
  </si>
  <si>
    <t>2027J</t>
  </si>
  <si>
    <t>IN ALAMEDA COUNTY ON ROUTE 880 BETWEEN PM 23.1 AND 35.4, ON ROUTE 80 BETWEEN PM 0 TO PM 3.8, ON ROUTE 980 BETWEEN PM 0 TO 1.2. IN SAN FRANCISCO COUNTY ON ROUTE 80 BETWEEN PM 3.8 TO PM8.9, ON ROUTE 101 BETWEEN PM 0 TO PM 4.24. IN SAN MATEO COUNTY ON R</t>
  </si>
  <si>
    <t>04-2Q760</t>
  </si>
  <si>
    <t>0419000046</t>
  </si>
  <si>
    <t>2028G</t>
  </si>
  <si>
    <t>238</t>
  </si>
  <si>
    <t>IN ALAMEDA COUNTY, ON ROUTE-680-PM M0.125 AND ROUTE-238-PM 0.737/0.823</t>
  </si>
  <si>
    <t>04-2Q780</t>
  </si>
  <si>
    <t>0419000048</t>
  </si>
  <si>
    <t>2026M</t>
  </si>
  <si>
    <t>AT THE INTERSECTION OF SR-12 AND S. BOAS DRIVE WITHIN THE CITY OF SANTA ROSA IN SONOMA COUNTY.</t>
  </si>
  <si>
    <t>04-3Q650</t>
  </si>
  <si>
    <t>0419000235</t>
  </si>
  <si>
    <t>2031M</t>
  </si>
  <si>
    <t>IN SANTA CLARA COUNTY, ON ROUTE 152 FROM 1.0 MILE EAST OF SAN FELIPE ROAD TO 0.8 MILES WEST OR ROUTE 152/156 SEPARATION</t>
  </si>
  <si>
    <t>04-3Q760</t>
  </si>
  <si>
    <t>0419000570</t>
  </si>
  <si>
    <t>2033M</t>
  </si>
  <si>
    <t>IN NAPA COUNTY ON ROUTE 29, 121, AND 128 AT VARIOUS LOCATIONS</t>
  </si>
  <si>
    <t>IN ALAMEDA COUNTY, ON I-580 FROM WEST GRANT LINE ROAD UNDERCROSSING(UC) TO NORTH FLYNN ROAD OVERCROOSING (OC) NEAR THE CITY OF LIVERMORE IN ALAMEDA COUNTY.</t>
  </si>
  <si>
    <t>04-0J631</t>
  </si>
  <si>
    <t>0421000252</t>
  </si>
  <si>
    <t>0480Q</t>
  </si>
  <si>
    <t>IN SOLANO COUNTY NEAR RIO VISTA FROM MCCLOSKY ROAD TO 0.1 MILE WEST OF AZEVEDO ROAD</t>
  </si>
  <si>
    <t>04-0J633</t>
  </si>
  <si>
    <t>0421000254</t>
  </si>
  <si>
    <t>0480S</t>
  </si>
  <si>
    <t>N RIO VISTA, FROM DROUIN DRIVE TO SACRAMENTO COUNTY LINE.</t>
  </si>
  <si>
    <t>04-3W560</t>
  </si>
  <si>
    <t>0421000388</t>
  </si>
  <si>
    <t>1493P</t>
  </si>
  <si>
    <t>IN SOLANO COUNTY AT VARIOUS LOCATIONS.</t>
  </si>
  <si>
    <t>IN SM COUNTY, ON RTE 1 AT 0.55 MILE NORTH OF PESCADERO CREEK ROAD.</t>
  </si>
  <si>
    <t>04-4W750</t>
  </si>
  <si>
    <t>0422000188</t>
  </si>
  <si>
    <t>2911M</t>
  </si>
  <si>
    <t>04-1Q582</t>
  </si>
  <si>
    <t>0421000263</t>
  </si>
  <si>
    <t>IN SAN MATEO COUNTY, IN VARIOUS CITIES ALONG ROUTE US-101 FROM THE SANTA CLARA/SAN MATEO COUNTY LINE TO SOUTH AIRPORT BLVD, PM 0.0 TO 21.8</t>
  </si>
  <si>
    <t>04-3W760</t>
  </si>
  <si>
    <t>0422000033</t>
  </si>
  <si>
    <t>8195B</t>
  </si>
  <si>
    <t>IN SOLANO COUNTY ON SOL-37 AT NAPA RIVER</t>
  </si>
  <si>
    <t>05-28281</t>
  </si>
  <si>
    <t>0500000493</t>
  </si>
  <si>
    <t>119Y</t>
  </si>
  <si>
    <t>IN SANTA BARBARA AND VENTURA COUNTIES NEAR CARPENTERIA FROM 1.6 KM EAST TO 2.7 KM EAST OF ROUTE 150 AND 101 SEPARATION</t>
  </si>
  <si>
    <t>05-31592</t>
  </si>
  <si>
    <t>0500000496</t>
  </si>
  <si>
    <t>0032G</t>
  </si>
  <si>
    <t>IN MONTEREY COUNTY NEAR WATSONVILLE FROM 0.1 KM SOUTH OF JENSEN ROAD TO TRAFTON ROAD UNDERCROSSING</t>
  </si>
  <si>
    <t>IN SAN LUIS OBISPO COUNTY IN AND NEAR PASO ROBLES FROM AIRPORT ROAD TO GENESEO ROAD</t>
  </si>
  <si>
    <t>IN SAN LUIS OBISPO COUNTY IN AND NEAR PASO ROBLES FROM 0.5 MILE WEST OF GENESEO ROAD TO 0.6 MILE EAST OF ALMOND DRIVE</t>
  </si>
  <si>
    <t>ON STATE ROUTE 156 IN SAN BENITO COUNTY, IN AND NEAR SAN JUAN BAUTISTA FROM THE ALAMEDA ST TO 0.2 MI EAST OF FOURTH STREET/BUSINESS ROUTE 156 NEAR HOLLISTER</t>
  </si>
  <si>
    <t>IN SANTA BARBARA COUNTY NEAR CARPINTERIA FROM 0.1 MILE WEST OF ARROYO PAREDON CREEK BRIDGE TO 0.1 MILE EAST OF ARROYO PARDEON CREEK BRIDGE</t>
  </si>
  <si>
    <t>ON ROUTE 101 IN SANTA BARBARA COUNTY IN CARPINTERIA FROM 0.2 MILE SOUTH OF CARPINTERIA CREEK BRIDGE TO 0.3 MILE NORTH OF LINDEN AVENUE OVERCROSSING</t>
  </si>
  <si>
    <t>IN SAN LUIS OBISPO COUNTY NEAR PASO ROBLES FROM 0.1 MILE EAST OF ALMOND DRIVE TO 0.8 MILE EAST OF MCMILLAN CANYON ROAD</t>
  </si>
  <si>
    <t>ON ROUTE 1 IN SANTA CRUZ COUNTY NEAR DAVENPORT AT VARIOUS LOCATIONS FROM 0.3 MI NORTH OF SCOTT CREEK TO 0.4 MI NORTH OF SWANTON ROAD</t>
  </si>
  <si>
    <t>NEAR SHANDON FROM 0.2 MILE EAST OF MCMILLAN CANYON ROAD TO 0.4 MILE WEST OF LUCY BROWN ROAD</t>
  </si>
  <si>
    <t>IN SAN BENITO COUNTY, FROM LA GLORIA ROAD AND TO THE NORTH</t>
  </si>
  <si>
    <t>NEAR GOLETA, FROM 0.1 MILE SOUTH TO 0.4 MILE NORTH OF SAN JOSE CREEK BRIDGE NO. 51-0217</t>
  </si>
  <si>
    <t>IN SAN LUIS OBISPO COUNTY IN PISMO AT PISMO CREEK BRIDGE (BR 49-0015K)</t>
  </si>
  <si>
    <t>IN SANTA BARBARA COUNTY ON ROUTE 154 AT ALAMO PINTADO PEDESTRIAN BRIDGE (BR NO 51-0076Y)</t>
  </si>
  <si>
    <t>IN SANTA CRUZ FROM 0.5 TO 0.3 MI. SOUTH OF PASATIEMPO OVERCROSSING</t>
  </si>
  <si>
    <t>IN SANTA BARBARA COUNTY, ABOUT 8 MILES WEST OF GOLETA, FROM 0.6 MILE EAST OF REFUGIO ROAD UC TO 0.4 MILE WEST OF REFUGIO ROAD UC</t>
  </si>
  <si>
    <t>IN MONTEREY COUNTY NEAR KING CITY AT THE SALINAS RIVER BRIDGE (44-0032R/L)</t>
  </si>
  <si>
    <t>IN GUADALUPE, FROM ROUTE 166 (WEST MAIN STREET) TO 0.1 MILE SOUTH OF SANTA MARIA RIVER BRIDGE; ALSO ON ROUTE 166, FROM ROUTE 1 TO OBISPO STREET (PM 0.0/0.2).</t>
  </si>
  <si>
    <t>IN SANTA BARBARA COUNTY AT BUTTERFLY LANE PEDESTRIAN UNDERCROSSING</t>
  </si>
  <si>
    <t>05-1F510</t>
  </si>
  <si>
    <t>0514000004</t>
  </si>
  <si>
    <t>2524</t>
  </si>
  <si>
    <t>NEAR LUCIA FROM 0.1 MILE SOUTH TO 0.2 MILE NORTH OF LIMEKILN CREEK BRIDGE (BR 44-0058)</t>
  </si>
  <si>
    <t>IN SAN LUIS OBISPO COUNTY, NEAR SHANDON, FROM 0.2 MILES EAST OF SHANDON SAFETY ROADSIDE REST AREA TO 0.1 MILES WEST OF DAVIS ROAD</t>
  </si>
  <si>
    <t>IN SAN LUIS OBISPO CO, NEAR CHOLAME FROM 0.7 MILES WEST OF DAVIS ROAD TO 0.5 MILES WEST OF ANTELOPE ROAD.</t>
  </si>
  <si>
    <t>IN SANTA BARBARA COUNTY NEAR BUELLTON AT NOJOQUI CREEK BRIDGE (BR NO 51-0018L/R)</t>
  </si>
  <si>
    <t>05-1F810</t>
  </si>
  <si>
    <t>0514000063</t>
  </si>
  <si>
    <t>IN SANTA BARBARA COUNTY NEAR LOMPOC AT SAN ANTONIO CREEK BRIDGE (BR. NO. 51-0237 L/R)</t>
  </si>
  <si>
    <t>IN MONTEREY AND SAN BENITO COUNTIES AT VARIOUS LOCATIONS FROM 4.1 MILE NORTH OF NORTH GONZALES OVERCROSSING TO 0.3 MILE NORTH OF LOMERIAS OVERCROSSING</t>
  </si>
  <si>
    <t>IN SANTA CRUZ COUNTY IN AND NEAR SANTA CRUZ FROM ROUTES 1 AND 9 TO 0.4 MILES NORTH OF GLEN ARBOR ROAD</t>
  </si>
  <si>
    <t>IN SAN LUIS OBISPO COUNTY IN AND NEAR PISMO BEACH FROM PISMO OVERHEAD TO 0.2 MILE NORTH OF AVILA BEACH UC</t>
  </si>
  <si>
    <t>05-0L722</t>
  </si>
  <si>
    <t>0515000098</t>
  </si>
  <si>
    <t>0072A</t>
  </si>
  <si>
    <t>IN SAN LUIS OBISPO COUNTY NEAR MORRO BAY AT OLD CREEK BRIDGE</t>
  </si>
  <si>
    <t>IN SAN LUIS OBISPO COUNTY ON HWY 58 EAST OF SANTA MARGARITA AT TROUT CREEK BRIDGE (BR. NO. 49.91)</t>
  </si>
  <si>
    <t>IN SANTA CRUZ COUNTY FROM HOLIDAY LANE, JUST SOUTH OF THE CITY OF BEN LOMOND, TO 4.7 MILES NORTH OF THE NORTHERN JUNCTION OF ROUTE 236 AND ROUTE 9</t>
  </si>
  <si>
    <t>05-1G970</t>
  </si>
  <si>
    <t>0516000008</t>
  </si>
  <si>
    <t>2629</t>
  </si>
  <si>
    <t>IN SANTA BARBARA COUNTY IN AND NEAR SANTA MARIA FROM LAKEVIEW ROAD TO NORTH SANTA MARIA CONNECTOR</t>
  </si>
  <si>
    <t>IN AND NEAR PISMO BEACH, FROM GRACIA WAY TO NORTH PISMO (ROUTE 101/ROUTE 1) SEPARATION</t>
  </si>
  <si>
    <t>IN SANTA CRUZ COUNTY NEAR WATSONVILLE AT LAKEVIEW ROAD</t>
  </si>
  <si>
    <t>05-1H010</t>
  </si>
  <si>
    <t>0516000012</t>
  </si>
  <si>
    <t>2632</t>
  </si>
  <si>
    <t>IN SANTA BARBARA COUNTY IN LOMPOC ON ROUTE 246 FROM 0.3 MILE WEST OF V STREET TO WEST JUNCTION ROUTE 1/246 AND ON ROUTE 1 FROM WEST JUNCTION ROUTE 246/1 TO EAST JUNCTION ROUTE 246/1</t>
  </si>
  <si>
    <t>05-1H220</t>
  </si>
  <si>
    <t>0516000041</t>
  </si>
  <si>
    <t>IN MONTEREY COUNTY IN PACIFIC GROVE FROM 17 MILE DRIVE TO CONGRESS AVENUE</t>
  </si>
  <si>
    <t>IN MONTEREY COUNTY IN SEASIDE FROM DEL MONTE BLVD TO FREMONT BLVD</t>
  </si>
  <si>
    <t>IN SANTA BARBARA COUNTY NEAR LOS OLIVOS FROM 0.2 MILE WEST OF EDISON STREET/BASELINE AVENUE TO 0.2 MILE EAST OF EDISON STREET/BASELINE AVENUE</t>
  </si>
  <si>
    <t>IN SANTA BARBARA COUNTY IN GOLETA FROM ROUTE 101/217 SEPARATION AND OVERHEAD TO 0.3 MILES NORTH OF SAN JOSE CREEK BRIDGES</t>
  </si>
  <si>
    <t>IN SANTA BARBARA AND SAN LUIS OBISPO COUNTIES FROM 0.3 MILE SOUTH TO 0.3 MILE NORTH OF SANTA MARIA RIVER BRIDGE</t>
  </si>
  <si>
    <t>ON ROUTE 9 IN SANTA CRUZ COUNTY, NEAR BOULDER CREEK, AT SAN LORENZO RIVER BRIDGE (PM 13.6) AND AT KINGS CREEK BRIDGE (PM 15.5)</t>
  </si>
  <si>
    <t>IN SANTA CRUZ COUNTY IN CAPITOLA AT SOQUEL CREEK BRIDGE</t>
  </si>
  <si>
    <t>IN MONTEREY COUNTY NEAR BIG SUR AT CASTRO CANYON BRIDGE</t>
  </si>
  <si>
    <t>NEAR ORCUTT AND GUADALUPE FROM SOLOMON ROAD TO ROUTE 166 JUNCTION.</t>
  </si>
  <si>
    <t>IN THE COMMUNITY OF CASTROVILLE FROM DEL MONTE AVENUE TO WASHINGTON STREET</t>
  </si>
  <si>
    <t>NEAR PRUNEDALE, FROM 0.3 MILE NORTH OF BORONDA ROAD TO NORTH OF CRAZY HORSE CANYON ROAD; AND FROM 1.0 MILE SOUTH OF SAN BENITO COUNTY LINE TO SAN BENITO COUNTY LINE (100.3/101.3)</t>
  </si>
  <si>
    <t>IN MONTEREY COUNTY ABOUT 11.3 MILES SOUTH OF CARMEL-BY-THE-SEA AT GARRAPATA CREEK BRIDGE (BR. NO. 44-0018)</t>
  </si>
  <si>
    <t>IN SAN BENITO COUNTY ABOUT 32 MILES SOUTH OF HOLLISTER FROM 0.8 MILES NORTH OF SAN BENITO LATERAL TO 2 MILES SOUTH OF ROUTE 146</t>
  </si>
  <si>
    <t>IN SANTA BARBARA COUNTY IN SANTA MARIA AT VARIOUS LOCATIONS FROM UNION VALLEY PARKWAY TO PREISKER LANE</t>
  </si>
  <si>
    <t>IN AND NEAR SUMMERLAND, FROM 0.9 MILE SOUTH OF SOUTH PADARO LANE UNDERCROSSING TO 0.6 MILE NORTH OF PADARO LANE OVERCROSSING.</t>
  </si>
  <si>
    <t>IN MONTEREY COUNTY, FROM 0.5 MILES EAST OF SFB MORSE DR. TO SCENIC DRIVE OVERCROSSING AND FROM 0.2 MILES EAST OF SKYLINE FOREST DRIVE TO 0.1 MILES WEST OF THE COMMUNITY HOSPITAL ENTRANCE</t>
  </si>
  <si>
    <t>IN SAN LUIS OBISPO COUNTY BETWEEN PASO ROBLES AND SAN MIGUEL AT WELLSONA ROAD.</t>
  </si>
  <si>
    <t>IN AND NEAR WATSONVILLE, FROM ROUTE 1 TO EAST OF BLACKBURN STREET; ALSO ON ROUTE 152 (WEST LAKE AVENUE) FROM MAIN STREET TO WAGNER AVENUE (PM T2.8/1.33).</t>
  </si>
  <si>
    <t>05-1J860</t>
  </si>
  <si>
    <t>0518000081</t>
  </si>
  <si>
    <t>2778</t>
  </si>
  <si>
    <t>US 101 IN SAN LUIS OBISPO COUNTY FROM LOS BERROS ROAD TO PISMO CREEK BRIDGE NO 49-15</t>
  </si>
  <si>
    <t>ON ROUTE 68 IN MONTEREY COUNTY FROM JUST WEST OF SUNSET DR TO TORO PARK UNDERCROSSING</t>
  </si>
  <si>
    <t>05-1J890</t>
  </si>
  <si>
    <t>0518000084</t>
  </si>
  <si>
    <t>2797</t>
  </si>
  <si>
    <t>ON ROUTE 101 IN MONTEREY COUNTY FROM PARIS VALLEY RD. O.C. TO DUNBARTON RD.</t>
  </si>
  <si>
    <t>05-1J900</t>
  </si>
  <si>
    <t>0518000085</t>
  </si>
  <si>
    <t>2798</t>
  </si>
  <si>
    <t>IN SANTA BARBARA COUNTY IN AND NEAR SANTA BARBARA AND GOLETA FROM 0.3 MILES SOUTH OF MILPAS STREET UNDERCROSSING TO FAIRVIEW AVENUE OVERCROSSING</t>
  </si>
  <si>
    <t>05-1J960</t>
  </si>
  <si>
    <t>0518000093</t>
  </si>
  <si>
    <t>2843</t>
  </si>
  <si>
    <t>IN SANTA CRUZ COUNTY FROM 0.5 MILE NORTH OF LARKIN VALLEY RD. U.C. (SAN ANDREAS RD) TO LAGUNA RD (NORTH)</t>
  </si>
  <si>
    <t>ON ROUTE 58 IN SAN LUIS OBISPO COUNTY AT AND NEAR SANTA MARGARITA FROM I STREET TO ROUTE 229</t>
  </si>
  <si>
    <t>05-1K010</t>
  </si>
  <si>
    <t>0518000105</t>
  </si>
  <si>
    <t>2853</t>
  </si>
  <si>
    <t>IN MONTEREY COUNTY NEAR LUCIA 0.8 MILE SOUTH OF BIG CREEK BRIDGE</t>
  </si>
  <si>
    <t>05-0N701</t>
  </si>
  <si>
    <t>0518000112</t>
  </si>
  <si>
    <t>7101C</t>
  </si>
  <si>
    <t>ON ROUTE 101, FROM 0.2 MILE SOUTH OF BAILARD AVENUE OVERCROSSING TO 0.5 MILES SOUTH OF S. PADARO LANE IN THE CITY OF CARPINTERIA</t>
  </si>
  <si>
    <t>IN SANTA BARBARA COUNTY NEAR CARPINTERIA AND SUMMERLAND, FROM 0.9 MILES SOUTH OF SOUTH PADARO LANE UNDERCROSSING TO 0.6 MILES NORTH OF PADARO LANE OVERCROSSING.</t>
  </si>
  <si>
    <t>IN SANTA CRUZ COUNTY NEAR SCOTTS VALLEY AT 0.5 MILES SOUTH OF SUGARLOAF ROAD</t>
  </si>
  <si>
    <t>IN MONTEREY COUNTY NEAR KING CITY FROM JOLON ROAD UNDERCROSSING TO LAGOMARSINO AVENUE</t>
  </si>
  <si>
    <t>05-1K450</t>
  </si>
  <si>
    <t>0518000209</t>
  </si>
  <si>
    <t>2902</t>
  </si>
  <si>
    <t>IN SANTA BARBARA COUNTY NEAR BUELLTON FROM OLD COAST HIGHWAY TO 0.5 MILES SOUTH OF SANTA ROSA ROAD OC</t>
  </si>
  <si>
    <t>ON ROUTE 6 IN N SAN LUIS OBISPO COUNTY BETWEEN 300 FEET WEST OF ROUTE 101/46 SEPARATION TO 0.1 MILE EAST OF AIRPORT ROAD</t>
  </si>
  <si>
    <t>05-1K510</t>
  </si>
  <si>
    <t>0518000215</t>
  </si>
  <si>
    <t>2918</t>
  </si>
  <si>
    <t>IN SANTA BARABARA COUNTY AT AND NEAR LOS ALAMOS AT VARIOUS LOCATIONS FROM 1.8 MILES NORTH OF ROUTE 101/154 SEPARATION TO 0.2 MILES SOUTH OF SOUTH SANTA MARIA UC</t>
  </si>
  <si>
    <t>IN SANTA BARBARA COUNTY AT VARIOUS LOCATIONS</t>
  </si>
  <si>
    <t>05-1K680</t>
  </si>
  <si>
    <t>0518000234</t>
  </si>
  <si>
    <t>2920</t>
  </si>
  <si>
    <t>IN SAN LUIS OBISPO COUNTY, EAST OF SOUTH HIGUERA STREET</t>
  </si>
  <si>
    <t>05-1M310</t>
  </si>
  <si>
    <t>0519000093</t>
  </si>
  <si>
    <t>3006</t>
  </si>
  <si>
    <t>IN SANTA BARBARA COUNTY IN AND NEAR GUADALUPE FROM THE STATE ROUTE 1 JUNCTION TO THE STATE ROUTE 101 JUNCTION.</t>
  </si>
  <si>
    <t>05-1M400</t>
  </si>
  <si>
    <t>0519000136</t>
  </si>
  <si>
    <t>3012</t>
  </si>
  <si>
    <t>IN SANTA CRUZ COUNTY ON STATE ROUTE 9 BETWEEN KIRBY STREET AND SAN LORENZO VALLEY HIGH SCHOOL</t>
  </si>
  <si>
    <t>IN SANTA CRUZ COUNTY ON SR 236 NEAR BOULDER CREEK AT 1.1 MILE NORTH OF BOULDER CREEK BRIDGE</t>
  </si>
  <si>
    <t>IN MONTEREY COUNTY NEAR BIG SUR AT 1.0 MILES SOUTH OF PFEIFFER CANYON BRIDGE</t>
  </si>
  <si>
    <t>IN SAN LUIS OBISPO COUNTY ON STATE ROUTE 101 BETWEEN BROAD ST. TO CALIFORNIA BLVD</t>
  </si>
  <si>
    <t>05-1H691</t>
  </si>
  <si>
    <t>0521000065</t>
  </si>
  <si>
    <t>2679X</t>
  </si>
  <si>
    <t>IN MONTEREY COUNTY NEAR PRUNEDALE FROM 0.38 MILE NORTH OF CRAZY HORSE CANYON ROAD TO 1.14 MILES SOUTH OF SAN JUAN ROAD OVERCROSSING.</t>
  </si>
  <si>
    <t>05-1P050</t>
  </si>
  <si>
    <t>0521000161</t>
  </si>
  <si>
    <t>3066</t>
  </si>
  <si>
    <t>06-0H180</t>
  </si>
  <si>
    <t>0600000119</t>
  </si>
  <si>
    <t>6330</t>
  </si>
  <si>
    <t>ON ROUTE 14 IN KERN COUNTY AT PM 39.9, 24 MILES NORTH OF MOJAVE AT RED ROCK CANYON BRIDGE #50-0178</t>
  </si>
  <si>
    <t>IN KINGS COUNTY NEAR LEMOORE FROM 0.3 MILE SOUTH OF JACKSON AVENUE TO 0.3 MILE NORTH OF JACKSON AVENUE</t>
  </si>
  <si>
    <t>06-32850</t>
  </si>
  <si>
    <t>0600020111</t>
  </si>
  <si>
    <t>NEAR WEST BORON, 2.5 MILES WEST OF CALIFORNIA CITY BOULEVARD.</t>
  </si>
  <si>
    <t>ON STATE ROUTE 46, FROM THE INTERSECTION OF LOST HILLS ROAD TO 0.9 MILES EAST OF THE INTERSTATE 5 INTERCHANGE</t>
  </si>
  <si>
    <t>06-44255</t>
  </si>
  <si>
    <t>0612000176</t>
  </si>
  <si>
    <t>3386D</t>
  </si>
  <si>
    <t>ON STATE ROUTE 46, FROM THE INTERSECTION OF BROWNS MATERIAL ROAD TO 0.3 MILES EAST OF LOST HILLS ROAD.</t>
  </si>
  <si>
    <t>ON ROUTE 99 IN TULARE COUNTY NEAR TULARE FROM PROSPERITY AVE TO 1.2 MILE SOUTH OF AVENUE 280 OC (BR NO. 46-0195)</t>
  </si>
  <si>
    <t>IN MADERA COUNTY ABOUT 6 MI NORTH OF FRESNO FROM 0.1 MI NORTH OF AVENUE 15 TO 0.1 MI SOUTH OF RTE. 145</t>
  </si>
  <si>
    <t>IN FRESNO AND KINGS COUNTY ABOUT 6 MILES NORTH OF LEMOORE, FROM 0.3 MILE NORTH OF EXCELSIOR AVENUE UNDERCROSSING TO 1.0 MILE NORTH OF ELKHORN AVENUE. WIDEN FROM 2-LANE CONVENTIONAL HIGHWAY TO 4-LANE EXPRESSWAY.</t>
  </si>
  <si>
    <t>IN FRESNO COUNTY FROM 1.2 MI NORTH OF HUDSON AVE. OVERCROSSING TO 0.4 MI SOUTH OF MANNING AVE. OVERCROSSING</t>
  </si>
  <si>
    <t>IN KERN COUNTY ABOUT 7 MILES WEST OF METTLER FROM 0.1 MILES WEST TO 0.2 MILES EAST OF CALIFORNIA AQUEDUCT</t>
  </si>
  <si>
    <t>IN TULARE COUNTY NEAR WOODLAKE AT YOKOHL CREEK AND AT KAWEAH RIVER</t>
  </si>
  <si>
    <t>IN KERN AND KINGS COUNTIES AT VARIOUS LOCATIONS</t>
  </si>
  <si>
    <t>IN AND NEAR FIREBAUGH AT POSO CANAL, HELM CANAL AND COLONY MAIN CANAL; ALSO KER-58 MAIN DRAIN CANAL</t>
  </si>
  <si>
    <t>IN KERN COUNTY NEAR BAKERSFIELD FROM DUNNSMERE ST. TO BRECKENRIDGE RD.</t>
  </si>
  <si>
    <t>ON ROUTE 99 IN TULARE COUNTY BETWEEN 0.6 MILE SOUTH OF AVE 280 OC (CALDWELL AVE.) TO 0.7 MILE NORTH OF AVE 280 OC</t>
  </si>
  <si>
    <t>IN AND NEAR BAKERSFIELD FROM 0.1 MI NORTH OF EDISON HIGHWAY TO 0.1 MI NORTH OF CHASE AVENUE</t>
  </si>
  <si>
    <t>IN TULARE COUNTY ON STATE ROUTE 99 FROM 0.9 MILES NORTH OF THE AVENUE 200 OC TO THE PAIGE ROAD OC</t>
  </si>
  <si>
    <t>IN MADERA COUNTY ABOUT 2 MI. SOUTH OF MADERA FROM 0.3 MI SOUTH OF COTTONWOOD CREEK TO AVENUE 12 OVERCROSSING.</t>
  </si>
  <si>
    <t>IN KINGS COUNTY NEAR STRATFORD FROM 22ND AVENUE TO LAUREL AVENUE.</t>
  </si>
  <si>
    <t>06-0W810</t>
  </si>
  <si>
    <t>0617000303</t>
  </si>
  <si>
    <t>6960</t>
  </si>
  <si>
    <t>155</t>
  </si>
  <si>
    <t>IN DELANO FROM FREMONT STREET TO 0.1 MI WEST OF BROWNING ROAD</t>
  </si>
  <si>
    <t>06-0W820</t>
  </si>
  <si>
    <t>0617000304</t>
  </si>
  <si>
    <t>6935</t>
  </si>
  <si>
    <t>NEAR STRATFORD FROM NEVADA AVENUE TO RTE. 41/198 SEPARATION</t>
  </si>
  <si>
    <t>06-0W830</t>
  </si>
  <si>
    <t>0617000305</t>
  </si>
  <si>
    <t>6950</t>
  </si>
  <si>
    <t>IN TAFT FROM CADET ROAD TO MAIN STREET</t>
  </si>
  <si>
    <t>0617000306</t>
  </si>
  <si>
    <t>6949</t>
  </si>
  <si>
    <t>IN FRESNO FROM 0.2 MI SOUTH OF EL DORADO AVE. OVERCROSSING TO CLINTON AVE. OVERCROSSING.</t>
  </si>
  <si>
    <t>IN VISALIA FROM 0.1 MI NORTH OF JCT RTE. 198 TO 0.2 MILES EAST OF ROAD 146 (SOL ROAD)</t>
  </si>
  <si>
    <t>IN FRESNO COUNTY ON ROUTE 198 FROM MONTEREY COUNTY LINE TO KINGS COUNTY LINE AT VARIOUS LOCATIONS</t>
  </si>
  <si>
    <t>IN KERN COUNTY AT VARIOUS LOCATIONS FROM 1.6 MI. EAST OF RANCHERIA RD. NEAR BAKERSFIELD TO VISTA GRANDE DRIVE NEAR LAKE ISABELLA</t>
  </si>
  <si>
    <t>06-0X240</t>
  </si>
  <si>
    <t>0618000043</t>
  </si>
  <si>
    <t>6894</t>
  </si>
  <si>
    <t>NEAR MCKITTRICK FROM 0.9 MI SOUTH OF HENRY ROAD TO 0.2 MI NORTH OF CYMRIC ROAD (NORTH)</t>
  </si>
  <si>
    <t>06-0X260</t>
  </si>
  <si>
    <t>0618000045</t>
  </si>
  <si>
    <t>7015</t>
  </si>
  <si>
    <t>IN TULARE COUNTY ON ROUTE 198 FROM KINGS COUNTY LINE TO SEQUOIA NATIONAL PARK BOUNDARY</t>
  </si>
  <si>
    <t>IN FRESNO COUNTY FROM 1.9 MI NORTH OF THREE ROCKS ROAD UC TO 0.2 MI SOUTH OF PANOCHE ROAD OC</t>
  </si>
  <si>
    <t>06-0X280</t>
  </si>
  <si>
    <t>0618000049</t>
  </si>
  <si>
    <t>6971</t>
  </si>
  <si>
    <t>IN FRESNO COUNTY ON I-5 FROM SHIELDS AVENUE OC TO MERCED COUNTY LINE.</t>
  </si>
  <si>
    <t>06-0X300</t>
  </si>
  <si>
    <t>0618000051</t>
  </si>
  <si>
    <t>6972</t>
  </si>
  <si>
    <t>IN AND NEAR FIREBAUGH FROM MORRIS KYLE DRIVE TO 0.6 MI NORTH OF CLYDE FANNON DRIVE</t>
  </si>
  <si>
    <t>06-0X330</t>
  </si>
  <si>
    <t>0618000055</t>
  </si>
  <si>
    <t>6895</t>
  </si>
  <si>
    <t>IN AND NEAR LEBEC FROM LOS ANGELES COUNTY LINE TO GRAPEVINE CREEK. NORTHBOUND ONLY</t>
  </si>
  <si>
    <t>NEAR MCKITTRICK FROM SAN LUIS OBISPO COUNTY LINE TO JCT. ROUTE 33</t>
  </si>
  <si>
    <t>06-0X380</t>
  </si>
  <si>
    <t>0618000060</t>
  </si>
  <si>
    <t>6896</t>
  </si>
  <si>
    <t>NEAR MARICOPA FROM NORTH JCT ROUTE 33 TO CAPELLO STREET</t>
  </si>
  <si>
    <t>IN WASCO AT EAST JUNCTION SR-46; ALSO ON SR-46-51.0/51.4</t>
  </si>
  <si>
    <t>06-0X160</t>
  </si>
  <si>
    <t>0618000183</t>
  </si>
  <si>
    <t>6981</t>
  </si>
  <si>
    <t>NEAR EDISON FROM 0.2 MI WEST OF TEJON HIGHWAY OVERCROSSING TO CALIENTE CREEK (WESTBOUND ONLY)</t>
  </si>
  <si>
    <t>IN AND NEAR MADERA FROM 0.1 MI SOUTH OF AVENUE 13 TO 0.1 MI SOUTH OF EAST MADERA UNDERPASS</t>
  </si>
  <si>
    <t>06-0X700</t>
  </si>
  <si>
    <t>0619000009</t>
  </si>
  <si>
    <t>7008</t>
  </si>
  <si>
    <t>063</t>
  </si>
  <si>
    <t>IN VISALIA FROM 0.2 MI SOUTH OF CALDWELL AVENUE TO WEST JUNCTION ROUTE 198</t>
  </si>
  <si>
    <t>06-0Y130</t>
  </si>
  <si>
    <t>0619000010</t>
  </si>
  <si>
    <t>6978</t>
  </si>
  <si>
    <t>ABOUT 8 MILES NORTH OF MCKITTRICK FROM CYMRIC WASH TO 1.2 MI SOUTH OF ROUTE 46</t>
  </si>
  <si>
    <t>NEAR KETTLEMAN CITY FROM 0.1 MI. SOUTH OF BERNARD DRIVE TO 0.2 MI. NORTH OF BERNARD DRIVE</t>
  </si>
  <si>
    <t>06-0Y410</t>
  </si>
  <si>
    <t>0619000172</t>
  </si>
  <si>
    <t>7009</t>
  </si>
  <si>
    <t>NEAR ROLINDA FROM 0.3 MI. WEST TO 0.3 MI EAST OF DICKENSON AVENUE</t>
  </si>
  <si>
    <t>06-1A310</t>
  </si>
  <si>
    <t>0619000232</t>
  </si>
  <si>
    <t>7033</t>
  </si>
  <si>
    <t>190</t>
  </si>
  <si>
    <t>ABOUT 4 MILES WEST OF PORTERVILLE FROM 0.1 MILE WEST TO 0.1 MILE EAST OF ROAD 208 (ROCKFORD ROAD)</t>
  </si>
  <si>
    <t>IN AND NEAR FRESNO FROM CLOVIS AVENUE OVERCROSSING TO TEMPERANCE AVENUE UNDERCROSSING</t>
  </si>
  <si>
    <t>NEAR SQUAW VALLEY FROM 0.2 MI. EAST OF GEORGE SMITH RD. TO ELWOOD RD.</t>
  </si>
  <si>
    <t>06-1A470</t>
  </si>
  <si>
    <t>0620000038</t>
  </si>
  <si>
    <t>7044</t>
  </si>
  <si>
    <t>IN SHAFTER AT SANTA FE WAY/LOS ANGELES AVENUE INTERSECTION</t>
  </si>
  <si>
    <t>06-44256</t>
  </si>
  <si>
    <t>0620000053</t>
  </si>
  <si>
    <t>3386E</t>
  </si>
  <si>
    <t>ON STATE ROUTE 46, FROM THE INTERSECTION OF BROWNS MATERIAL ROAD TO FARNSWORTH AVENUE.</t>
  </si>
  <si>
    <t>06-1A540</t>
  </si>
  <si>
    <t>0620000062</t>
  </si>
  <si>
    <t>7060</t>
  </si>
  <si>
    <t>201</t>
  </si>
  <si>
    <t>NEAR KINGSBURG FROM EAST OF MADSEN AVENUE TO ROAD 56.</t>
  </si>
  <si>
    <t>168</t>
  </si>
  <si>
    <t>NEAR SHAVER LAKE FROM 0.7 MI WEST TO 0.3 MI WEST OF HUNTINGTON LAKE ROAD</t>
  </si>
  <si>
    <t>06-1A790</t>
  </si>
  <si>
    <t>0620000077</t>
  </si>
  <si>
    <t>7064</t>
  </si>
  <si>
    <t>IN FRESNO COUNTY FROM THE COUNTY LINE TO 0.1 MILE NORTH OF ELKHORN AVENUE</t>
  </si>
  <si>
    <t>06-1A690</t>
  </si>
  <si>
    <t>0620000116</t>
  </si>
  <si>
    <t>7052</t>
  </si>
  <si>
    <t>NEAR BUTTONWILLOW FROM 2.2 MILES NORTH OF STOCKDALE HIGHWAY OVERCROSSING TO ROUTE 58.</t>
  </si>
  <si>
    <t>06-1A750</t>
  </si>
  <si>
    <t>0620000180</t>
  </si>
  <si>
    <t>7066</t>
  </si>
  <si>
    <t>NEAR GIFFEN CANTUA RANCH, FROM PARKHURST EQUIPMENT UC TO ROUTE 33</t>
  </si>
  <si>
    <t>07-1218W</t>
  </si>
  <si>
    <t>0700021119</t>
  </si>
  <si>
    <t>3985</t>
  </si>
  <si>
    <t>IN BURBANK FROM WEST MAGNOLIA BOULEVARD OVERCROSSING TO 0.3 MILE NORTH OF BUENA VISTA STREET/WINONA AVENUE UNDERCROSSING</t>
  </si>
  <si>
    <t>IN LOS ANGELES COUNTY IN MALIBU FROM GUERNSEY AVE TO TRANCAS CANYON ROAD</t>
  </si>
  <si>
    <t>IN COMPTON, AT COMPTON CREEK BRIDGE OVERHEAD AND OFFRAMP NO. 53-2235 AND NO. 53-2237S; ALSO IN LONG BEACH, ON ROUTES 710 AND 110, AT HARBOR SCENIC DRIVE OVERHEAD NO. 53-2934 (PM 6.0) AND GAFFY STREET BRIDGE NO. 53-0397Y (PM R0.8).</t>
  </si>
  <si>
    <t>IN CARSON, AT DOLORES YARD OVERHEAD NO. 53-1168</t>
  </si>
  <si>
    <t>IN VENTURA COUNTY, SOUTH OF POINT MUGU STATE PARK AND SYCAMORE CANYON ROAD</t>
  </si>
  <si>
    <t>NEAR THE CITY OF VENTURA, AT VENTURA OVERHEAD NO. 52-0040.</t>
  </si>
  <si>
    <t>IN VARIOUS CITIES, FROM ORANGE COUNTY LINE TO 0.1 MILE NORTH OF TELEGRAPH ROAD; ALSO ON ROUTE 91 FROM 0.2 MILE WEST OF ROUTE 605 TO ROUTE 605 (PM R16.63/R16.83).</t>
  </si>
  <si>
    <t>IN THE CITIES OF EL MONTE, SOUTH MONTE AND ROSEMEAD, FROM RUSH STREET TO RUDELL UNDERPASS</t>
  </si>
  <si>
    <t>0716000043</t>
  </si>
  <si>
    <t>4983</t>
  </si>
  <si>
    <t>LOS ANGELES COUNTY, IN LONG BEACH AT THE SAN GABRIEL RIVER BRIDGE NO 53-0060</t>
  </si>
  <si>
    <t>IN LONG BEACH, AT THE SAN GABRIEL RIVER BRIDGE NO. 53-1185 AND SB 605 TO NB I-405 CONNECTOR BRIDGE NO. 53-1737H; ALSO IN ORANGE COUNTY ON ROUTE 405 AT THE SB 405 TO NB 605 CONNECTOR BRIDGE NO. 55-0413F</t>
  </si>
  <si>
    <t>IN THE CITIES OF LONG BEACH, LOS ANGELES, LOMITA, AND TORRANCE, FROM ORANGE COUNTY LINE TO PASEO DE LAS DELICIAS</t>
  </si>
  <si>
    <t>IN THE CITY OF LOS ANGELES, AT THE UNION PACIFIC OVERHEAD NO. 53-2626.</t>
  </si>
  <si>
    <t>IN LOS ANGELES COUNTY, FROM PACIFIC COAST HIGHWAY TO DEVONSHIRE STREET.</t>
  </si>
  <si>
    <t>07-32310</t>
  </si>
  <si>
    <t>0716000061</t>
  </si>
  <si>
    <t>5009</t>
  </si>
  <si>
    <t>IN LOS ANGELES COUNTY IN IRWINDALE AND AZUSA FROM 0.1 MILE EAST OF HIGHLAND AVENUE UNDERCROSSING TO SOUTH CITRUS AVENUE OVERCROSSING</t>
  </si>
  <si>
    <t>07-32270</t>
  </si>
  <si>
    <t>0716000067</t>
  </si>
  <si>
    <t>5012</t>
  </si>
  <si>
    <t>IN VENTURA COUNTY, AT VARIOUS LOCATIONS; ALSO ON ROUTE 101 (PM 22.0/43.6), ROUTE 34 (PM 4.3/17.7) AND ROUTE 150 (PM 2.5/34.4)</t>
  </si>
  <si>
    <t>07-32370</t>
  </si>
  <si>
    <t>0716000069</t>
  </si>
  <si>
    <t>5014</t>
  </si>
  <si>
    <t>IN AND NEAR OJAI AND MIRA MONTE, FROM BURHAM ROAD TO GORHAM ROAD.</t>
  </si>
  <si>
    <t>07-32550</t>
  </si>
  <si>
    <t>0716000085</t>
  </si>
  <si>
    <t>5029</t>
  </si>
  <si>
    <t>IN THE CITIES OF IRWINDALE AND BALDWIN PARK, FROM ROUTE 10 INTERCHANGE TO THE END OF THE FREEWAY AT ROUTE 210.</t>
  </si>
  <si>
    <t>IN THE CITIES OF TORRANCE, REDONDO BEACH, HERMOSA BEACH, MANHATTAN BEACH, EL SEGUNDO, AND LOS ANGELES, FROM PASEO DE LAS DELICIAS TO MACHADO DRIVE/COMMONWEALTH AVENUE</t>
  </si>
  <si>
    <t>07-32590</t>
  </si>
  <si>
    <t>0716000091</t>
  </si>
  <si>
    <t>5032</t>
  </si>
  <si>
    <t>IN LOS ANGELES COUNTY, NEAR KERN COUNTY LINE, AT THE TEJON PASS OVERCROSSING BRIDGE NO 53-1779</t>
  </si>
  <si>
    <t>07-32970</t>
  </si>
  <si>
    <t>0716000204</t>
  </si>
  <si>
    <t>5073</t>
  </si>
  <si>
    <t>IN THE CITY OF LOS ANGELES AND NORTH HOLLYWOOD, FROM 170/134 JUNCTION TO OXNARD STREET UNDERCROSSING</t>
  </si>
  <si>
    <t>IN LOS ANGELES COUNTY AT VARIOUS LOCATIONS FROM 0.6 MILE EAST OF ROUTE 710/10 SEPARATION TO 0.3 MILE WEST OF ROUTE 10/605 SEPARATION</t>
  </si>
  <si>
    <t>LA CO. CITY OF WHITTIER, ON WHITTIER BLVD (ROUTE 72) FROM VALLEY HOME TO ESPERANZA AVE</t>
  </si>
  <si>
    <t>07-33360</t>
  </si>
  <si>
    <t>0716000313</t>
  </si>
  <si>
    <t>5184</t>
  </si>
  <si>
    <t>IN AND NEAR THE CITY OF LOS ANGELES, FROM CENTINELA AVENUE TO COTNER AVENUE, NORTH LA BREA AVENUE TO NORTH OXFORD AVENUE AND NORTH HOLLYWOOD BOULEVARD TO ALLESANDRO STREET.</t>
  </si>
  <si>
    <t>IN PALMDALE, FROM ROUTE 14 JUNCTION (SOUTH) TO AVENUE T.</t>
  </si>
  <si>
    <t>07-33610</t>
  </si>
  <si>
    <t>0716000393</t>
  </si>
  <si>
    <t>5212</t>
  </si>
  <si>
    <t>IN AND NEAR SANTA FE SPRINGS, FROM SANTA ANA FREEWAY UNDERCROSSING TO 0.1 MILE NORTH OF ROSE HILLS ROAD OVERCROSSING.</t>
  </si>
  <si>
    <t>IN AND NEAR CARSON, FROM ROUTE 110 TO ORANGE COUNTY LINE; ALSO ON ROUTE 2 (PM R18.7), ROUTE 5 (PM 6.8), ROUTE 105 (PM R2.0)</t>
  </si>
  <si>
    <t>IN VENTURA COUNTY, IN VENTURA, FROM DARLING ROAD TO ROUTE 34.</t>
  </si>
  <si>
    <t>07-33930</t>
  </si>
  <si>
    <t>0717000143</t>
  </si>
  <si>
    <t>5234</t>
  </si>
  <si>
    <t>NEAR EL MONTE, AT VARIOUS LOCATIONS, FROM 0.1 MILE SOUTH OF PECK ROAD OVERCROSSING TO 0.1 MILE NORTH OF VALLEY BOULEVARD UNDERCROSSING</t>
  </si>
  <si>
    <t>07-33940</t>
  </si>
  <si>
    <t>0717000144</t>
  </si>
  <si>
    <t>5236</t>
  </si>
  <si>
    <t>IN LOS ANGELES COUNTY ON I-605 BETWEEN I-10/I-605 INTERCHANGE AND I-210/I-605 INTERCHANGE</t>
  </si>
  <si>
    <t>IN SANTA CLARITA FROM 0.9 MILE NORTH OF PLACERITA CANYON ROAD TO 0.2 MILE SOUTH OF GOLDEN VALLEY ROAD</t>
  </si>
  <si>
    <t>IN AND NEAR MOORPARK, AT THE EASTBOUND AND WESTBOUND COMMERCIAL VEHICLE ENFORCEMENT FACILITIES.</t>
  </si>
  <si>
    <t>IN AND NEAR SANTA PAULA, FROM NORTH OF BRIDGE ROAD TO ROUTE 126 (PM 34.398)</t>
  </si>
  <si>
    <t>IN THE CITY OF LOS ANGELES, FROM SOUTH OF VINELAND AVENUE TO NORTH OF WINNETKA AVENUE</t>
  </si>
  <si>
    <t>IN LONG BEACH, AT LOS ANGELES RIVER BRIDGE NO. 53-0341 AND DE FOREST AVENUE UNDERCROSSING NO. 53-1047</t>
  </si>
  <si>
    <t>IN VENTURA AND LOS ANGELES COUNTIES, ON VARIOUS ROUTES AT VARIOUS LOCATIONS.</t>
  </si>
  <si>
    <t>IN THE CITY OF LOS ANGELES, NEAR UNIVERSAL CITY, FROM SOUTH OF MULHOLLAND DRIVE TO ROUTE 170.</t>
  </si>
  <si>
    <t>07-34660</t>
  </si>
  <si>
    <t>0718000076</t>
  </si>
  <si>
    <t>5371</t>
  </si>
  <si>
    <t>IN LOS ANGELES COUNTY, IN THE CITY OF LOS ANGELES, BETWEEN 25TH STREET AND I-405</t>
  </si>
  <si>
    <t>07-34670</t>
  </si>
  <si>
    <t>0718000077</t>
  </si>
  <si>
    <t>5372</t>
  </si>
  <si>
    <t>NEW CREW BUILDING ON ROUTE 107 AT 18101 BAILEY DRIVE IN THE CITY OF TORRANCE IN LOS ANGELES COUNTY.</t>
  </si>
  <si>
    <t>IN LOS ANGELES COUNTY, IN LONG BEACH AND PASADENA, AT VARIOUS LOCATIONS</t>
  </si>
  <si>
    <t>IN THE CITIES OF SANTA MONICA AND LOS ANGELES, FROM LINCOLN BOULEVARD TO GATEWAY BOULEVARD.</t>
  </si>
  <si>
    <t>IN AND NEAR THE CITY OF LOS ANGELES, FROM WILSHIRE BOULEVARD TO VICTORY BOULEVARD</t>
  </si>
  <si>
    <t>IN LA CANADA FLINTRIDGE AND PASADENA, FROM WEST OF FOOTHILL BOULEVARD TO HILL AVENUE</t>
  </si>
  <si>
    <t>IN VENTURA, IN AND NEAR THOUSAND OAKS, MOORPARK, AND FILLMORE, FROM THE LOS ANGELES COUNTY LINE TO ROUTE 126.</t>
  </si>
  <si>
    <t>07-34870</t>
  </si>
  <si>
    <t>0718000144</t>
  </si>
  <si>
    <t>5393</t>
  </si>
  <si>
    <t>IN LA CANADA FLINTRIDGE, FROM EAST OF ROUTE 2 TO WEST OF ANGELES CREST HIGHWAY, ON ALTA CANYADA ROAD OVERCROSSING NO. 53-2189, E2-W210 CONNECTOR UNDERCROSSING NO. 53-2191G, AND FOOTHILL LA CANADA SEPARATION NO. 53-2138.</t>
  </si>
  <si>
    <t>IN LOS ANGELES AND VENTURA COUNTIES, ON VARIOUS ROUTES AT VARIOUS LOCATIONS</t>
  </si>
  <si>
    <t>NEAR AZUSA, AT VAN ORUM CANYON BRIDGE NO. 53-0115</t>
  </si>
  <si>
    <t>IN LOS ANGELES COUNTY NEAR BIG PINES, FROM 1.3 MILES WEST OF DAWSON SADDLE TO THE SAN BERNARDINO COUNTY LINE</t>
  </si>
  <si>
    <t>IN LOS ANGELES COUNTY, ON VARIOUS ROUTES AT VARIOUS LOCATIONS</t>
  </si>
  <si>
    <t>IN THE CITY OF LOS ANGELES, NEAR NORTH HOLLYWOOD, FROM ROUTE 134 TO ROUTE 5.</t>
  </si>
  <si>
    <t>IN LONG BEACH AND COMPTON, FROM SHORELINE DRIVE TO NORTH OF ALONDRA BOULEVARD.</t>
  </si>
  <si>
    <t>IN LOS ANGELES AND VENTURA COUNTIES, AT VARIOUS LOCATIONS.</t>
  </si>
  <si>
    <t>(IN LOS ANGELES COUNTY, ON VARIOUS ROUTES AT VARIOUS LOCATIONS</t>
  </si>
  <si>
    <t>IN LOS ANGELES COUNTYAT CONNECTOR UNDERCROSSING (BR. NO. 53-0577) AT I-5 AND SR-2 IN LOS ANGELES (PM 15.0/15.3)</t>
  </si>
  <si>
    <t>07-35150</t>
  </si>
  <si>
    <t>0718000191</t>
  </si>
  <si>
    <t>5429</t>
  </si>
  <si>
    <t>IN LOS ANGELES COUNTY, ON VARIOUS ROUTES AT SANTA MONICA BRIDGE NO. 53-0675, FIRST STREET UNDERCROSSING NO. 53-0582, ALVARADO STREET SEPARATION NO. 53-0617 AND AVENUE 60 ON AND OFFRAMP BRIDGE NO. 53-0986S</t>
  </si>
  <si>
    <t>IN VENTURA COUNTY, IN THE CITY OF MOORPARK, FROM MONTAIR DRIVE TO SPRING ROAD</t>
  </si>
  <si>
    <t>IN LONG BEACH, FROM STANLEY AVENUE TO CEDAR AVENUE</t>
  </si>
  <si>
    <t>NEAR CASTAIC, FROM NORTH OF LAKE HUGHES ROAD TO NORTH OF VISTA DEL LAGO ROAD.</t>
  </si>
  <si>
    <t>IN AND NEAR THE CITIES OF LONG BEACH, SIGNAL HILL, LOS ANGELES, AND CARSON, FROM THE ORANGE COUNTY LINE TO SOUTH OF ROUTE 110.</t>
  </si>
  <si>
    <t>IN LA COUNTY ROUTE 405 PM 17.56 ROUTE 405/107 SEPARATION 53-1231</t>
  </si>
  <si>
    <t>IN TORRANCE, FROM 236TH STREET TO REDONDO BEACH BOULEVARD</t>
  </si>
  <si>
    <t>IN AND NEAR MALIBU, FROM NORTH OF SERRA ROAD TO THE VENTURA COUNTY LINE (PM 62.867)</t>
  </si>
  <si>
    <t>07-35470</t>
  </si>
  <si>
    <t>0718000355</t>
  </si>
  <si>
    <t>5499</t>
  </si>
  <si>
    <t>IN COMMERCE AND VERNON, AT HOBART RAIL YARD OVERHEAD NO. 53-0840.</t>
  </si>
  <si>
    <t>07-35500</t>
  </si>
  <si>
    <t>0719000004</t>
  </si>
  <si>
    <t>5506</t>
  </si>
  <si>
    <t>IN LOS ANGELES COUNTY ON ROUTE 118 FROM HERRICK AVE (PM R13.0) TO NORTH OF DRONFIELD AVE (PM R13.7)</t>
  </si>
  <si>
    <t>NEAR LOS ANGELES INTERNATIONAL AIRPORT (LAX), AT THREE CONNECTOR TUNNELS WITH ROUTE 405.</t>
  </si>
  <si>
    <t>IN AND NEAR OJAI,FROM CASITAS VISTA ROAD TO 1.2 MILE NORTH OF ROSE VALLEY ROAD</t>
  </si>
  <si>
    <t>IN LOS ANGELES COUNTY, IN VARIOUS CITIES ON ROUTE 2 FROM 0.2 MILE NORTH OF CLIFFORD STREET TO MOUNT WATERMAN SKI LIFTS AND ON ROUTE 210 FROM 0.6 MILE EAST OF OCEAN VIEW BOULEVARD OVERCROSSING TO 0.2 MILE EAST OF ALTA CANYADA ROAD OVERCROSSING.</t>
  </si>
  <si>
    <t>07-35560</t>
  </si>
  <si>
    <t>0719000014</t>
  </si>
  <si>
    <t>5511</t>
  </si>
  <si>
    <t>IN THE CITY OF LOS ANGELES, NEAR HAWTHORNE, AT 5200 WEST IMPERIAL HIGHWAY.</t>
  </si>
  <si>
    <t>IN AND NEAR SANTA PAULA AND FILLMORE, FROM SOUTH HALLOCK DRIVE TO THE LOS ANGELES COUNTY LINE</t>
  </si>
  <si>
    <t>IN LOS ANGELES COUNTY ON INTERSTATE 605 BETWEEN TELEGRAPH RD UNDERCROSSING AND I-605/I-10 SEPARATION</t>
  </si>
  <si>
    <t>NEAR WHEELER SPRINGS, FROM 1.2 MILES NORTH OF ROSE VALLEY ROAD TO NORTH OF PINE MOUNTAIN RIDGE ROAD; ALSO IN AND NEAR OXNARD, FROM OXNARD BOULEVARD TO ROUTE 118 (PM 0.346/R4.110)</t>
  </si>
  <si>
    <t>IN INGLEWOOD AND HAWTHORNE, FROM EAST OF YUKON AVENUE TO EAST OF CRENSHAW BOULEVARD.</t>
  </si>
  <si>
    <t>IN THE CITIES OF SANTA MONICA AND LOS ANGELES, FROM EAST OF BUNDY DRIVE TO ROUTE 5</t>
  </si>
  <si>
    <t>ON ROUTE 170 IN LOS ANGELES COUNTY FROM OXNARD STREET TO ROSCOE BLVD. (PM R16.6/R19.8)</t>
  </si>
  <si>
    <t>NEAR LANCASTER, AT THE INTERSECTION WITH 60TH STREET WEST</t>
  </si>
  <si>
    <t>07-36010</t>
  </si>
  <si>
    <t>0719000268</t>
  </si>
  <si>
    <t>5614</t>
  </si>
  <si>
    <t>IN VENTURA COUNTY AT BIG SYCAMORE CREEK BRIDGE</t>
  </si>
  <si>
    <t>07-36060</t>
  </si>
  <si>
    <t>0719000275</t>
  </si>
  <si>
    <t>5616</t>
  </si>
  <si>
    <t>IN LOS ANGELES COUNTY, THE ARGYLE-FRANKLIN UNDERCROSSING (UC) (53-0680) ON STATE ROUTE (SR) 101 (PM 7.06) AND THE BIG TUJUNGA WASH (53-2249) ON INTERSTATE 210 (PM R9.89).</t>
  </si>
  <si>
    <t>07-36090</t>
  </si>
  <si>
    <t>0719000279</t>
  </si>
  <si>
    <t>5619</t>
  </si>
  <si>
    <t>PAVEMENT PRESERVATION ON ROUTE 33 IN THE CASITAS SPRINGS COMMUNITY OF VENTURA COUNTY.</t>
  </si>
  <si>
    <t>07-36460</t>
  </si>
  <si>
    <t>0719000286</t>
  </si>
  <si>
    <t>5624</t>
  </si>
  <si>
    <t>DRAINAGE UPGRADES ON I-105 IN THE CITY OF PARAMOUNT IN LOS ANGELES COUNTY.</t>
  </si>
  <si>
    <t>07-36210</t>
  </si>
  <si>
    <t>0719000295</t>
  </si>
  <si>
    <t>5631</t>
  </si>
  <si>
    <t>DRAINAGE REPAIR ON I-110 IN THE CITY OF LOS ANGELES.</t>
  </si>
  <si>
    <t>07-36330</t>
  </si>
  <si>
    <t>0719000313</t>
  </si>
  <si>
    <t>5643</t>
  </si>
  <si>
    <t>TMS UPGRADES ON ROUTE 405 IN LOS ANGELS COUNTY FROM PM R25.9 TO PM 43.75.</t>
  </si>
  <si>
    <t>IN VENTURA COUNTY NEAR SOMIS, FROM SAND CANYON ROAD TO EAST OF BALCOM CANYON ROAD</t>
  </si>
  <si>
    <t>07-37540</t>
  </si>
  <si>
    <t>0721000067</t>
  </si>
  <si>
    <t>5796</t>
  </si>
  <si>
    <t>DRAINAGE SYSTEM RESTORATION ON ROUTE 405 IN THE CITIES OF LOS ANGELES, TORRANCE, LAWNDALE, HAWTHORNE, INGLEWOOD, AND CULVER CITY IN LOS ANGELES COUNTY.</t>
  </si>
  <si>
    <t>07-37630</t>
  </si>
  <si>
    <t>0721000094</t>
  </si>
  <si>
    <t>5801</t>
  </si>
  <si>
    <t>DRAINAGE UPGRADE ON ROUTE 23 NEAR THE COMMUNITY OF BARDSDALE IN VENTURA COUNTY.</t>
  </si>
  <si>
    <t>07-37640</t>
  </si>
  <si>
    <t>0721000103</t>
  </si>
  <si>
    <t>5802</t>
  </si>
  <si>
    <t>UPGRADE DRAINAGE ON ROUTE 138 IN THE COMMUNITY OF PEARBLOSSOM IN LOS ANGELES COUNTY.</t>
  </si>
  <si>
    <t>07-37760</t>
  </si>
  <si>
    <t>0721000165</t>
  </si>
  <si>
    <t>5854</t>
  </si>
  <si>
    <t>IN LOS ANGELES COUNTY, IN THE CITY OF LOS ANGELES, ON LINCOLN BLVD (SR-1) , AT THE INTERSECTIONS WITH W 83RD ST AND FIJI WAY</t>
  </si>
  <si>
    <t>07-9RWIC</t>
  </si>
  <si>
    <t>0718000184</t>
  </si>
  <si>
    <t>08-0N670</t>
  </si>
  <si>
    <t>0800000536</t>
  </si>
  <si>
    <t>0056H</t>
  </si>
  <si>
    <t>IN &amp; NR MENIFEE &amp; HEMET FROM 0.62 MI E/O RTE 215 TO 0.4 MI W/O ACACIA AVENUE</t>
  </si>
  <si>
    <t>FR 1.2 MI N/O NIPTON RD OC TO 0.5 MI S/O YATES WELL ROAD OC</t>
  </si>
  <si>
    <t>BETWEEN BADGER WASH TO ESSEX ROAD OC</t>
  </si>
  <si>
    <t>NEAR BARSTOW FR 1.4 MI E/O FORT CADY ROAD TO CRUCERO ROAD</t>
  </si>
  <si>
    <t>08-0R160</t>
  </si>
  <si>
    <t>0812000029</t>
  </si>
  <si>
    <t>0206Y</t>
  </si>
  <si>
    <t>NEAR LUDLOW FROM CRUCERO ROAD TO 0.4 MI W/O BADGER WASH</t>
  </si>
  <si>
    <t>08-0R420</t>
  </si>
  <si>
    <t>0812000076</t>
  </si>
  <si>
    <t>3005R</t>
  </si>
  <si>
    <t>IN THE CITY OF FONTANA ON S/E QUADRANT OF SR 210 AND I-15 IC</t>
  </si>
  <si>
    <t>NR BIG BEAR LAKE &amp; LUCERNE VALLEY AT VARIOUS LOCATIONS BETWEEN BIG BEAR LAKE DAM TO NORTH OF CACTUS RD</t>
  </si>
  <si>
    <t>08-1C570</t>
  </si>
  <si>
    <t>0812000332</t>
  </si>
  <si>
    <t>3001W</t>
  </si>
  <si>
    <t>IN TEMECULA AND MURRIETA FROM RTE 79 TO KALMIA ST/CALIFORNIA OAKS RD (3.4/10.5) AND FR S/O BAXTER RD TO S/O BUNDY CANYON RD (PM 14.9/16.0)</t>
  </si>
  <si>
    <t>08-1C680</t>
  </si>
  <si>
    <t>0812000343</t>
  </si>
  <si>
    <t>3002C</t>
  </si>
  <si>
    <t>IN AND NEAR THE CITIES OF LAKE ELSINORE, PERRIS, MENIFEE &amp; HEMET, AT LEACH CANYON CHANNEL BRIDGE # 56-0750, BLUE RIDGE WASH BR. # 56-0257; ALSO ON ROUTES 79, 371, AT ARROYO SECO BR. # 56-0189, &amp; CAHUILLA BR. # 56-0490.</t>
  </si>
  <si>
    <t>08-1C720</t>
  </si>
  <si>
    <t>0813000003</t>
  </si>
  <si>
    <t>3002E</t>
  </si>
  <si>
    <t>NEAR BARSTOW FROM N/B OFF RAMP TO HARVARD RD TO RASOR RD AVE OC</t>
  </si>
  <si>
    <t>08-1E060</t>
  </si>
  <si>
    <t>0813000140</t>
  </si>
  <si>
    <t>3006F</t>
  </si>
  <si>
    <t>IN VICTORVILLE FROM AMARGOSA RD TO COBALT RD</t>
  </si>
  <si>
    <t>08-1E140</t>
  </si>
  <si>
    <t>0813000178</t>
  </si>
  <si>
    <t>3010X</t>
  </si>
  <si>
    <t>NEAR AGUANGA, FR THE SAN DIEGO CO LN TO S/O SAGE RD AND FR N/O WOODCHUCK RD TO N/O ANZA RD (PM 11.4/14.8), ALSO IN AND NEAR BEAUMONT, FR N/O GILMAN SPRINGS RD TO FIRST ST (PM R34.2/40.1)</t>
  </si>
  <si>
    <t>08-1E340</t>
  </si>
  <si>
    <t>0813000215</t>
  </si>
  <si>
    <t>3008E</t>
  </si>
  <si>
    <t>IN WILDOMAR AND LAKE ELSINORE FR S/O BUNDY CANYON RD TO N/O GRUNDER DR/FRANKLIN ST</t>
  </si>
  <si>
    <t>08-1F600</t>
  </si>
  <si>
    <t>0814000257</t>
  </si>
  <si>
    <t>3002R</t>
  </si>
  <si>
    <t>IN &amp; NR HEMET AT VARIOUS LOCATIONS FR EAST FLORIDA AVE TO EAST MENLO AVE</t>
  </si>
  <si>
    <t>IN COLTON FR0.3 MI SOUTH TO 0.3 MI N/O WASHINGTON ST OC</t>
  </si>
  <si>
    <t>NR ADELANTO FR 1.0 MI S/O KRAMER HILLS TO 2.6 MILES N/O KRAMER HILLS (SOUTH SEGMENT)</t>
  </si>
  <si>
    <t>NEAR NEEDLES FR ESSEX ROAD OC TO 4.5 MI E/O HOMER WASH</t>
  </si>
  <si>
    <t>IN AND NEAR ADELANTO FROM SR-18/US-395 SEP TO LOS ANGELES COUNTY LINE</t>
  </si>
  <si>
    <t>08-1G550</t>
  </si>
  <si>
    <t>0816000035</t>
  </si>
  <si>
    <t>3007N</t>
  </si>
  <si>
    <t>IN NEWBERRY SPRINGS AT 3.6 MI W/O HECTOR RD UC</t>
  </si>
  <si>
    <t>IN PALM SPRINGS FROM GOLF CLUB DRIVE TO W GATEWAY DRIVE</t>
  </si>
  <si>
    <t>NEAR TEMECULA FROM 3.1 MILES N/O JCT SR-371 TO 1.1 MILES S/O OF PAUBA ROAD</t>
  </si>
  <si>
    <t>NEAR PERRIS AND HEMET FROM RTE 215 (PM 27.5) TO RTE 79</t>
  </si>
  <si>
    <t>08-1G880</t>
  </si>
  <si>
    <t>0816000098</t>
  </si>
  <si>
    <t>3007J</t>
  </si>
  <si>
    <t>IN AND NEAR RANCHO CUCAMONGA AND FONTANA FROM BASELINE AVENUE TO 0.9 MI N/O RTE 138</t>
  </si>
  <si>
    <t>08-49612</t>
  </si>
  <si>
    <t>0816000145</t>
  </si>
  <si>
    <t>0043L</t>
  </si>
  <si>
    <t>IN &amp; NR MORENO VALLEY FR 0.25 MI W/O PERRIS BLVD UC TO 0.4 MI E/O GILMAN SPRINGS RD OC</t>
  </si>
  <si>
    <t>08-1H380</t>
  </si>
  <si>
    <t>0817000028</t>
  </si>
  <si>
    <t>3008R</t>
  </si>
  <si>
    <t>IN JURUPA VALLEY FROM E/O PYRITE STREET TO E/O VALLEY WAY</t>
  </si>
  <si>
    <t>ALSO SBD-15-21.6; NEAR HESPERIA, FROM 0.1 MI WEST TO 0.2 MI EAST OF CAJON CREEK BRIDGE. ALSO, ON ROUTE 15 (PM R21.6) AT 0.2 MI NORTH OF ROUTE 15/138 SEP.</t>
  </si>
  <si>
    <t>ALSO LA-138-74.9/75.0; NEAR PINON HILLS &amp; PHELAN FROM LA CO LN TO 0.6 MI W/O PHELAN RD AND IN LA COUNTY FROM 0.1 MI W/O SBD CO LN TO SBD CO LN</t>
  </si>
  <si>
    <t>08-1H850</t>
  </si>
  <si>
    <t>0817000142</t>
  </si>
  <si>
    <t>3008T</t>
  </si>
  <si>
    <t>IN JURUPA VALLEY, FROM N/O CANTU-GALLEANO RANCH RD TO SBD CO LN (PM 52.27) ON RTE 60 FR THE SBD CO LN TO E/O ETIWANDA AVE (PM 0.0/2.1) ; ALSO IN SBD CO IN ONTARIO ON RTE 60 FROM E/O SOUTH HAVEN TO W/O MILLIKEN AVE (PM 9.2/9.5)</t>
  </si>
  <si>
    <t>08-1J230</t>
  </si>
  <si>
    <t>0818000002</t>
  </si>
  <si>
    <t>3011A</t>
  </si>
  <si>
    <t>IN THE CITIES OF JURUPA VALLEY AND RIVERSIDE, FROM WINEVILLE ROAD TO W/O RTE 91/215 SEP</t>
  </si>
  <si>
    <t>08-1J260</t>
  </si>
  <si>
    <t>0818000012</t>
  </si>
  <si>
    <t>3011E</t>
  </si>
  <si>
    <t>NEAR MURRIETA, FR 1 MI N/O CLINTON KEITH ROAD TO 1 MI N/O NEWPORT RD</t>
  </si>
  <si>
    <t>08-1J270</t>
  </si>
  <si>
    <t>0818000014</t>
  </si>
  <si>
    <t>3011F</t>
  </si>
  <si>
    <t>247</t>
  </si>
  <si>
    <t>IN AND NR YUCCA VALLEY FROM ROUTE 62 TO N/O GIN RD</t>
  </si>
  <si>
    <t>IN APPLE VALLEY AND VICTORVILE FROM APPLE VALLEY INN ROAD/DALE EVANS PARKWAY TO RTE 15</t>
  </si>
  <si>
    <t>08-1J320</t>
  </si>
  <si>
    <t>0818000017</t>
  </si>
  <si>
    <t>3011L</t>
  </si>
  <si>
    <t>NEAR LAKE ELSINORE, AT THE LAKE ELSINORE MAINTENANCE STATION AT 18745 CONARD AVE</t>
  </si>
  <si>
    <t>08-1J310</t>
  </si>
  <si>
    <t>0818000018</t>
  </si>
  <si>
    <t>3011K</t>
  </si>
  <si>
    <t>NEAR BIG BEAR LAKE FROM ARROWBEAR DRIVE TO RTE 38</t>
  </si>
  <si>
    <t>08-1J580</t>
  </si>
  <si>
    <t>0818000084</t>
  </si>
  <si>
    <t>3011C</t>
  </si>
  <si>
    <t>IN RIV CO NEAR BANNING AND BLYTHE, AT WHITEWATER SRRA EB &amp;WB &amp; WILE'S SRRA WB; ALSO IN SBD CO NEAR YUCAIPA AT WILDWOOD SRRA EB</t>
  </si>
  <si>
    <t>08-1J630</t>
  </si>
  <si>
    <t>0818000086</t>
  </si>
  <si>
    <t>3011U</t>
  </si>
  <si>
    <t>IN THE CITIES COLTON AND SAN BERNARDINO, FROM S/O RTE 10 TO MILL STREET</t>
  </si>
  <si>
    <t>08-1J670</t>
  </si>
  <si>
    <t>0818000090</t>
  </si>
  <si>
    <t>3012C</t>
  </si>
  <si>
    <t>IN AND NEAR MURRIETA, FROM MURRIETA HOT SPRINGS RD TO BUNDY CANYON RD</t>
  </si>
  <si>
    <t>08-1J680</t>
  </si>
  <si>
    <t>0818000094</t>
  </si>
  <si>
    <t>3012E</t>
  </si>
  <si>
    <t>IN MORENO VALLEY FR DAY ST TO E/O MORENO BEACH DRIVE</t>
  </si>
  <si>
    <t>08-1J700</t>
  </si>
  <si>
    <t>0818000097</t>
  </si>
  <si>
    <t>3012H</t>
  </si>
  <si>
    <t>IN COACHELLA FR 0.4 MI TO 0.6 MI E/O DILLON RD</t>
  </si>
  <si>
    <t>08-1J710</t>
  </si>
  <si>
    <t>0818000098</t>
  </si>
  <si>
    <t>3012J</t>
  </si>
  <si>
    <t>NEAR DESERT CENTER AT ORRIS DITCH BRIDGE (BR. # 56-0123L/R) &amp; AT AZTEC DITCH BRIDGE (BR. # 56-0545 L/R)</t>
  </si>
  <si>
    <t>IN &amp; NR BARSTOW AND DAGGET FR RTE I-15 TO 3.4 MI W/O NATIONAL TRAILS HIGHWAY, ALSO ON MAIN STREET SPUR (PM S0.0/S0.8)</t>
  </si>
  <si>
    <t>08-1J610</t>
  </si>
  <si>
    <t>0818000102</t>
  </si>
  <si>
    <t>3011Y</t>
  </si>
  <si>
    <t>IN THE CITY OF RIVERSIDE, FR S/O MARTIN LUTHER KING BLVD TO N/O CHICAGO AVE</t>
  </si>
  <si>
    <t>08-1J840</t>
  </si>
  <si>
    <t>0818000121</t>
  </si>
  <si>
    <t>3012M</t>
  </si>
  <si>
    <t>NEAR BARSTOW, NEEDLES, YUCCA VALLEY, AND VIDAL JUNCTION ON ROUTES 40, 58, 62, AND 95 AT VARIOUS LOCATIONS; ALSO IN RIVERSIDE COUNTY, ON RTE 62 NEAR DESERT CENTER AT RTE 177 (PM 82.5/87.5)</t>
  </si>
  <si>
    <t>08-1J850</t>
  </si>
  <si>
    <t>0818000122</t>
  </si>
  <si>
    <t>3012N</t>
  </si>
  <si>
    <t>IN SBD COUNTY AT VARIOUS LOCATIONS ON RTES 2, 10, 18, 38, 210, 247 &amp; 330</t>
  </si>
  <si>
    <t>IN AND NEAR LAKE ELSINORE, CORONA, NORCO, JURUPA VALLEY , AND EASTVALE, AT VARIOUS LOCATIONS FR BUNDY CANYON RD TO PHILADELPHIA ST</t>
  </si>
  <si>
    <t>08-1J910</t>
  </si>
  <si>
    <t>0818000135</t>
  </si>
  <si>
    <t>3012Q</t>
  </si>
  <si>
    <t>IN RIVERSIDE COUNTY ON ROUTES 10, 15, 60, 62, 91, 111, AND 215 AT VARIOUS LOCATIONS; ALSO IN SAN BERNARDINO COUNTY ON RTE 215 IN COLTON AT IOWA AVENUE (PM 0.2)</t>
  </si>
  <si>
    <t>08-1K400</t>
  </si>
  <si>
    <t>0819000031</t>
  </si>
  <si>
    <t>3013F</t>
  </si>
  <si>
    <t>IN TEMECULA FROM 0.1 MI N/O TEMECULA PARKWAY TO 0.2 MI N/O WINCHESTER RD</t>
  </si>
  <si>
    <t>08-1K490</t>
  </si>
  <si>
    <t>0819000050</t>
  </si>
  <si>
    <t>3013K</t>
  </si>
  <si>
    <t>36 MILES W/O NEEDLES, AT THE JOHN WILKIE SAFETY ROADSIDE REST AREA (SRRA)</t>
  </si>
  <si>
    <t>08-1K690</t>
  </si>
  <si>
    <t>0819000090</t>
  </si>
  <si>
    <t>3016R</t>
  </si>
  <si>
    <t>IN AND NEAR LAKE ELSINORE FROM WEST OF MONTE VISTA STREET TO GRAND AVENUE</t>
  </si>
  <si>
    <t>08-1K790</t>
  </si>
  <si>
    <t>0819000103</t>
  </si>
  <si>
    <t>3016A</t>
  </si>
  <si>
    <t>083</t>
  </si>
  <si>
    <t>IN CHINO AND ONTARIO FROM CHINO AVENUE TO I-10</t>
  </si>
  <si>
    <t>08-1L170</t>
  </si>
  <si>
    <t>0819000158</t>
  </si>
  <si>
    <t>3015L</t>
  </si>
  <si>
    <t>IN AND NEAR RIVERSIDE FROM 0.2 MI N/O RAMONA EXPRESSWAY TO 0.4 MI S/O MLK BLVD UC</t>
  </si>
  <si>
    <t>08-1L320</t>
  </si>
  <si>
    <t>0820000026</t>
  </si>
  <si>
    <t>3015Y</t>
  </si>
  <si>
    <t>IN THE CITY OF RIVERSIDE FROM ADAMS ST TO W/O RTE 60</t>
  </si>
  <si>
    <t>08-1L640</t>
  </si>
  <si>
    <t>0820000130</t>
  </si>
  <si>
    <t>3017U</t>
  </si>
  <si>
    <t>ON RIV 60 IN RIVERSIDE FROM 0.1 MI W/O RUBIDOUX BLVD TO 0.3 MI E/O FREDERICK STREET UC &amp; RIV 215 IN &amp; NEAR RIVERSIDE FROM 0.3 MI S/O VAN BUREN BLVD OC TO CENTER STREET OC &amp; SBD 215 IN COLTON FROM IOWA AVE OC TO 0.1 MILE S/O IOWA AVE</t>
  </si>
  <si>
    <t>08-1L890</t>
  </si>
  <si>
    <t>0821000009</t>
  </si>
  <si>
    <t>3017R</t>
  </si>
  <si>
    <t>IN AND NEAR HESPERIA FROM 0.3 MI N/O JOSHUA STREET TO EUCALYPTUS STREET.</t>
  </si>
  <si>
    <t>08-1G66U</t>
  </si>
  <si>
    <t>0821000054</t>
  </si>
  <si>
    <t>3007P</t>
  </si>
  <si>
    <t>IN SAN BERNARDINO FROM PEPPER AVE TO H ST (PM 20.14/23.15), ALSO ON RTE 215 AT LITTLE LEAGUE DRIVE OC BRIDGE (PM 14.9)</t>
  </si>
  <si>
    <t>08-1M590</t>
  </si>
  <si>
    <t>0821000144</t>
  </si>
  <si>
    <t>3019H</t>
  </si>
  <si>
    <t>ON SBD 15 @ JOSHUA STREET OC ( BR #54 0666) AND ON SBD 40 @ NEBO STREET OC (BR #54 0662L) AND FENNER OH (BR #54 1270L)</t>
  </si>
  <si>
    <t>IN INYO COUNTY NEAR OLANCHA AND CARTAGO FROM 1.4 MILES SOUTH OF LOS ANGELES AQUEDUCT BRIDGE TO 0.2 MILE SOUTH OF ASH CREEK BRIDGE</t>
  </si>
  <si>
    <t>IN MONO COUNTY AT VARIOUS LOCATIONS</t>
  </si>
  <si>
    <t>IN INYO COUNTY NEAR BISHOP FROM SEE VEE LANE TO BARLOW LANE.</t>
  </si>
  <si>
    <t>IN MONO COUNTY ABOUT F16 MILES NORTH OF BRIDGEPORT FROM BIRCHAM FLAT ROAD TO 0.3 MILE SOUTH OF ROUTE 108</t>
  </si>
  <si>
    <t>IN MONO COUNTY AT AND NEAR LEE VINING FROM 0.2 MILE SOUTH OF NORTH JUNCTION ROUTE 120 WEST TO PICNIC GROUNDS ROAD</t>
  </si>
  <si>
    <t>IN INYO COUNTY NEAR LONE PINE FROM TEYA ROAD TO EAST INYO STREET AND FROM EAST BEGOLE STREET TO EAST LUBKEN AVENUE</t>
  </si>
  <si>
    <t>09-37460</t>
  </si>
  <si>
    <t>0918000018</t>
  </si>
  <si>
    <t>IN MONO COUNTY AT AND NEAR BRIDGEPORT FROM 0.1 MILE SOUTH OF JACK SAWYER ROAD TO BUCKEYE ROAD</t>
  </si>
  <si>
    <t>IN INYO COUNTY IN AND NEAR BISHOP ON ROUTE 395 FROM 0.1 MILE SOUTH OF JAY STREET TO BARLOW LANE AND ON ROUTE 168 FROM PIONEER LANE TO ROUTE 395</t>
  </si>
  <si>
    <t>IN INYO COUNTY IN BISHOP AT THE CALTRANS DISTRICT 9 OFFICE</t>
  </si>
  <si>
    <t>09-37520</t>
  </si>
  <si>
    <t>0918000036</t>
  </si>
  <si>
    <t>2654</t>
  </si>
  <si>
    <t>IN MONO COUNTY NEAR TOM'S PLACE FROM 0.5 MILE SOUTH OF LOWER ROCK CREEK ROAD TO 1.3 MILES SOUTH OF CROWLEY LAKE DRIVE OVERCROSSING</t>
  </si>
  <si>
    <t>IN INYO COUNTY AT AND NEAR INDEPENDENCE FROM 0.6 MILE SOUTH OF LA AQUEDUCT BRIDGE #48-0014 TO 0.3 MILE NORTH OF FISH HATCHERY ROAD</t>
  </si>
  <si>
    <t>IN INYO COUNTY AT AND NEAR BIG PINE FROM 0.2 MILE NORTH OF ELNA ROAD TO SOUTH JUNCTION ROUTE 168 EAST</t>
  </si>
  <si>
    <t>IN KERN COUNTY NEAR TEHACHAPI FROM 0.1 MILE EAST OF BEALVILLE ROAD TO BRANCH TEHACHAPI CREEK BRIDGE.</t>
  </si>
  <si>
    <t>IN SAN JOAQUIN COUNTY IN AND NEAR TRACY ON I-205 FROM HANSEN ROAD OVERCROSSING TO I-5 AND ON I-5 FROM TOM PAINE SLOUGH BRIDGE TO 0.25 MILE SOUTH OF PARADISE CUT OVERFLOW BRIDGE</t>
  </si>
  <si>
    <t>10-34041</t>
  </si>
  <si>
    <t>1000000393</t>
  </si>
  <si>
    <t>0021I</t>
  </si>
  <si>
    <t>IN TUOLUMNE COUNTY NEAR SONORA FROM 0.2 MILE WEST OF SANGUINETTI ROAD TO 0.3 MILE EAST OF STANDARD ROAD</t>
  </si>
  <si>
    <t>10-41570</t>
  </si>
  <si>
    <t>1000000430</t>
  </si>
  <si>
    <t>IN MERCED COUNTY NEAR MERCED ON STATE ROUTE 99 FROM BUCHANAN HOLLOW ROAD TO 0.3 MILE SOUTH OF CHILDS AVE.</t>
  </si>
  <si>
    <t>10-0K130</t>
  </si>
  <si>
    <t>1012000002</t>
  </si>
  <si>
    <t>2680</t>
  </si>
  <si>
    <t>IN AMADOR COUNTY AT PEDDLER HILL ON STATE ROUTE 88 FROM 0.1 MILE WEST OF FOSTER MEADOW ROAD TO 1.1 MILE EAST OF SHOT ROCK VISTA POINT</t>
  </si>
  <si>
    <t>3133</t>
  </si>
  <si>
    <t>IN MERCED COUNTY ON STATE ROUTES 59, 140 AND 152 AT VARIOUS BRIDGES</t>
  </si>
  <si>
    <t>10-0X740</t>
  </si>
  <si>
    <t>1013000008</t>
  </si>
  <si>
    <t>3288</t>
  </si>
  <si>
    <t>IN CALAVERAS COUNTY ON SR 12 AT NORTH FOLK CALAVERAS BRIDGE</t>
  </si>
  <si>
    <t>IN ALPINE CO ON SR4 AT SILVER CREEK BR, ON SR 88 AT WEST FORK CARSON RIVER BR &amp; ON SR 89 AT MARKLEEVILLE CREEK BR, IN AMADOR CO ON SR 49 AT MOKELUMNE RIVER BR AND COSUMNES RIVER BR, &amp; IN CALAVERAS CO ON SR 26 AT NORTH &amp; SOUTH FORK MOKELUMNE RIVER BR</t>
  </si>
  <si>
    <t>IN AND NEAR THE CITIES OF GUSTINE AND MERCED FROM OUTSIDE CANAL BRIDGE NO. 39-0055 TO 1.3 MILES WEST OF MARIPOSA COUNTY LINE AT VARIOUS LOCATIONS</t>
  </si>
  <si>
    <t>IN AND NEAR ATWATER, FROM 0.4 MILE SOUTH OF BUHACH OVERCROSSING TO 0.8 MILE NORTH OF WEST ATWATER OVERHEAD.</t>
  </si>
  <si>
    <t>IN ALPINE COUNTY NEAR CAPLES LAKE ON STATE ROUTE 88 FROM 0.3 MILE EAST OF AMADOR COUNTY LINE TO 0.4 MILE EAST OF SCHNEIDER ROAD</t>
  </si>
  <si>
    <t>IN CALAVERAS COUNTY ON STATE ROUTE 26 AT 12 LOCATIONS.</t>
  </si>
  <si>
    <t>IN ALPINE COUNTY ON STATE ROUTES 4, 88 AND 207, IN AMADOR COUNTY ON STATE ROUTES 16 AND 49, AND IN TUOLUMNE COUNTY ON STATE ROUTE 108</t>
  </si>
  <si>
    <t>10-0S680</t>
  </si>
  <si>
    <t>1014000100</t>
  </si>
  <si>
    <t>3142</t>
  </si>
  <si>
    <t>IN ALPINE COUNTY ON STATE ROUTES 4, 88 AND 89 AT VARIOUS LOCATIONS</t>
  </si>
  <si>
    <t>10-1C280</t>
  </si>
  <si>
    <t>1014000134</t>
  </si>
  <si>
    <t>3145</t>
  </si>
  <si>
    <t>IN SAN JOAQUIN COUNTY IN LODI ON STATE ROUTE 99 AT VICTOR ROAD NORTHBOUND ON-RAMP</t>
  </si>
  <si>
    <t>IN TRACY, WEST OF GRANT LINE ROAD TO EAST OF MACARTHUR DRIVE, INSTALL RAMP METERS AND OTHER INTELLIGENT TRANSPORTATION SYSTEM (ITS) ELEMENTS.</t>
  </si>
  <si>
    <t>IN MERCED COUNTY IN LIVINGSTON ON STATE ROUTE 99 FROM 0.8 MILE SOUTH OF HAMMATT AVENUE TO MERCED/STANISLAUS COUNTY LINE.</t>
  </si>
  <si>
    <t>IN MARIPOSA COUNTY ON STATE ROUTE 140 IN AND NEAR MARIPOSA FROM 1.7 MILES EAST CATHEYS VALLEY PARK TO NORTH JUNCTION STATE ROUTE 49/140.</t>
  </si>
  <si>
    <t>IN SAN JOAQUIN COUNTY ON STATE ROUTE 4 AT OLD RIVER BRIDGE</t>
  </si>
  <si>
    <t>IN MERCED, MARIPOSA, SAN JOAQUIN, AND STANISLAUS COUNTY ON VARIOUS STATE ROUTES AT 13 BRIDGE LOCATIONS</t>
  </si>
  <si>
    <t>IN CALAVERAS COUNTY ON STATE ROUTE 4 AND STATE ROUTE 26 AT ANGELS CREEK (#30 0008), SOUTH FORK MOKELUMNE RIVER BRIDGE (#30 0022) AND NORTH FORK MOKELUMNE RIVER BRIDGE (#30 0049)</t>
  </si>
  <si>
    <t>IN MARIPOSA COUNTY FROM E. WHITLOCK ROAD AND YOSEMITE NATIONAL PARK ENTRANCE.</t>
  </si>
  <si>
    <t>IN SAN JOAQUIN COUNTY IN MANTECA AT THE SR 99/120 INTERCHANGE</t>
  </si>
  <si>
    <t>10-1F180</t>
  </si>
  <si>
    <t>1016000077</t>
  </si>
  <si>
    <t>3274</t>
  </si>
  <si>
    <t>IN STOCKTON, FROM ROUTE 5 TO ROUTE 99. INSTALL RAMP METERS, TRAFFIC MONITORING SYSTEMS, CLOSED CIRCUIT TELEVISION (CCTV), AND SYNCHRONIZE INTERSECTION SIGNALS WITH RAMP METERING.</t>
  </si>
  <si>
    <t>IN SAN JOAQUIN COUNTY AT THE MIDDLE RIVER BRIDGE</t>
  </si>
  <si>
    <t>IN AMADOR COUNTY AT MOKELUMNE RIVER BRIDGE, UPGRADE BRIDGE RAILS</t>
  </si>
  <si>
    <t>10-0T680</t>
  </si>
  <si>
    <t>1017000005</t>
  </si>
  <si>
    <t>3214</t>
  </si>
  <si>
    <t>ON INTERSTATE 5 AND ON STATE ROUTE 152 AT THE I-5/SR165 INTERCHANGE AND AT THE SR 152/SR33 INTERCHANGE.</t>
  </si>
  <si>
    <t>ON STATE ROUTE 132 FROM REINWAY AVENUE TO F STREET IN WATERFORD, IN STANISLAUS COUNTY.</t>
  </si>
  <si>
    <t>REPLACE BRIDGE BEARING PADS</t>
  </si>
  <si>
    <t>AT VARIOUS LOCATIONS, FROM SONORA TO DARDANELLE; ON ROUTE 49 IN SONORA (PM 17.6), ON ROUTE 120 NEAR CHINESE CAMP (PM R6.0 TO 11.3) AND IN STA COUNTY ON ROUTE 108 IN AND NEAR RIVERBANK (PM 28.5 TO 33.4) AND ROUTE 120 NEAR OAKDALE (PM 12.22)</t>
  </si>
  <si>
    <t>10-1H010</t>
  </si>
  <si>
    <t>1017000057</t>
  </si>
  <si>
    <t>3434</t>
  </si>
  <si>
    <t>INTERSECTION IMPROVEMENTS FROM CAL-49/4 N. JCT INTERSECTION TO CAL-49/FRANCIS STREET INTERSECTION</t>
  </si>
  <si>
    <t>.NEAR ANGELS CAMP, AT WEST BRANCH CHEROKEE CREEK BRIDGE NO. 30-0036.</t>
  </si>
  <si>
    <t>CAPM PROJECT IN AMADOR COUNTY ON STATE ROUTE (SR) 88 NEAR THE CITY OF JACKSON FROM ROUTE 124 TO ROUTE 49.</t>
  </si>
  <si>
    <t>10-1H020</t>
  </si>
  <si>
    <t>1017000175</t>
  </si>
  <si>
    <t>3438</t>
  </si>
  <si>
    <t>INTERSECTION IMPROVEMENT (SINGLE LANE ROUNDABOUT/SIGNAL ALTERNATIVES) IN MER 140-MER 165 INTERSECTION; PM 16.22 (MER 140)/PM 26.87 (MER 165); APPROXIMATELY 7.5 MILES SOUTH OF HILMAR IN SAN JOAQUIN COUNTY.</t>
  </si>
  <si>
    <t>TO PROVIDE STAA TRUCK TURNING RADIUS IMPROVEMENT IN MERCED COUNTY AT VARIOUS INTERSECTIONS.</t>
  </si>
  <si>
    <t>10-1C050</t>
  </si>
  <si>
    <t>1017000178</t>
  </si>
  <si>
    <t>3277</t>
  </si>
  <si>
    <t>PAVEMENT PRESERVATION IN SAN JOAQUIN AND STANISLAUS COUNTY IN OR NEAR STOCKTON AND TELEGRAPH CITY ON SR 4 FROM GOLDEN GATE AVENUE OVERCROSSING AT SR 99 TO 0.5 MILE EAST OF DUNTON ROAD.</t>
  </si>
  <si>
    <t>10-1F720</t>
  </si>
  <si>
    <t>1017000180</t>
  </si>
  <si>
    <t>3488</t>
  </si>
  <si>
    <t>CULVERT REPLACEMENT OR INSTALLATION OF CURED IN PLACE PIPE (CIPP) LINERS IN ALPINE COUNTY, ON STATE ROUTES 4 AND 89 AT VARIOUS LOCATIONS.</t>
  </si>
  <si>
    <t>REHABILITATE CAPLES LAKE MAINTENANCE STATION IN ALPINE COUNTY ON STATE ROUTE 88 AT CAPLES LAKE MAINTENANCE YARD (FACILITY # 31M5730)</t>
  </si>
  <si>
    <t>10-1H360</t>
  </si>
  <si>
    <t>1017000185</t>
  </si>
  <si>
    <t>3276</t>
  </si>
  <si>
    <t>REMOVE AND REPLACE THE BRIDGE FENDER SYSTEM IN SAN JOAQUIN COUNTY ON STATE ROUTE 4 AT OLD RIVER SR 4 BRIDGE (29 0045).</t>
  </si>
  <si>
    <t>10-1H600</t>
  </si>
  <si>
    <t>1017000187</t>
  </si>
  <si>
    <t>3475</t>
  </si>
  <si>
    <t>IN MODESTO, NEAR ZEFF ROAD UNDERCROSSING AND SOUTH OF TUOLUMNE RIVER</t>
  </si>
  <si>
    <t>BRIDGE DECK OVERLAY WITH POLYESTER CONCRETE, REPLACE APPROACH SLABS AND JOINT SEALS IN STANISLAUS COUNTY ON STATE ROUTE 5 FROM FINK ROAD UC TO KHALSA ROAD UC</t>
  </si>
  <si>
    <t>10-1H510</t>
  </si>
  <si>
    <t>1017000203</t>
  </si>
  <si>
    <t>3407</t>
  </si>
  <si>
    <t>MAINTENANCE ROADSIDE SAFETY IMPROVEMENTS IN SAN JOAQUIN COUNTY, ON STATE ROUTE 99 IN LODI FROM 0.2 MILE SOUTH OF HARNEY LANE OC TO 0.13 MILE NORTH OF TURNER ROAD.</t>
  </si>
  <si>
    <t>10-1F960</t>
  </si>
  <si>
    <t>1018000007</t>
  </si>
  <si>
    <t>3422</t>
  </si>
  <si>
    <t>REPLACE/REPAIR OLD AND INSTALL NEW INTELLIGENT TRANSPORTATION SYSTEM (ITS) ELEMENTS AT VARIOUS LOCATIONS IN SAN JOAQUIN (SJ) AND SACRAMENTO (SAC) COUNTIES.</t>
  </si>
  <si>
    <t>INSTALL/UPGRADE CURB RAMPS, SIDEWALK, DRIVEWAYS, TO CURRENT AMERICANS WITH DISABILITIES ACT(ADA) STANDARDS ON STATE ROUTE (SR0 49 AT PM 18.7/20.2 IN THE TOWN OF SAN ANDREAS, CALAVERAS COUNTY.</t>
  </si>
  <si>
    <t>10-1H342</t>
  </si>
  <si>
    <t>1018000078</t>
  </si>
  <si>
    <t>3235B</t>
  </si>
  <si>
    <t>IN SAN JOAQUIN COUNTY, IN AND NEAR LATHROP AT PM 10.6, DEUEL OVERHEAD (NO. 29-0262 R/L)</t>
  </si>
  <si>
    <t>10-0J720</t>
  </si>
  <si>
    <t>1018000271</t>
  </si>
  <si>
    <t>1044</t>
  </si>
  <si>
    <t>IN ALPINE COUNTY FROM CALAVERAS COUNTY LINE TO SR 89 JUNCTION</t>
  </si>
  <si>
    <t>10-1E300</t>
  </si>
  <si>
    <t>1018000273</t>
  </si>
  <si>
    <t>3427</t>
  </si>
  <si>
    <t>IN AND NEAR THE CITY OF STOCKTON, SAN JOAQUIN COUNTY FROM HAMMER LANE UNDRCROSSING TO SACRAMENTO COUNTY LINE.</t>
  </si>
  <si>
    <t>VARIOUS LOCATIONS IN AMADOR, ELDORADO, AND ALPINE COUNTIES ON STATE ROUTE 4, 88, AND 89.</t>
  </si>
  <si>
    <t>10-1G250</t>
  </si>
  <si>
    <t>1018000276</t>
  </si>
  <si>
    <t>3441</t>
  </si>
  <si>
    <t>STATE ROUTE (SR) 33 AT PM R0.37/1.5 IN THE CITY OF DOS PALOS AND SR 140 AT PM 4.8/6.2 IN HTE CITY OF GUSTINE, MERCED COUNTY</t>
  </si>
  <si>
    <t>10-1H700</t>
  </si>
  <si>
    <t>1018000277</t>
  </si>
  <si>
    <t>3429</t>
  </si>
  <si>
    <t>STATE ROUTE 49 AT PM 7.4/9.5 IN THE CITY OF ANGELS CAMP, CALAVERAS COUNTY.</t>
  </si>
  <si>
    <t>10-1F970</t>
  </si>
  <si>
    <t>1018000283</t>
  </si>
  <si>
    <t>3443</t>
  </si>
  <si>
    <t>VARIOUS LOCATIONS IN SAN JOAQUIN AND STANISLAUS COUNTIES ON STATE ROUTE 4, 5, 33, 99, 108, 120, 132, AND 219.</t>
  </si>
  <si>
    <t>10-0V690</t>
  </si>
  <si>
    <t>1018000284</t>
  </si>
  <si>
    <t>3439</t>
  </si>
  <si>
    <t>059</t>
  </si>
  <si>
    <t>IN MERCED COUNTY IN AND NEAR EL NIDO FROM THE JUNCTION OF SR 59/152 SEPERATION TO REILLY ROAD.</t>
  </si>
  <si>
    <t>10-1J820</t>
  </si>
  <si>
    <t>1019000055</t>
  </si>
  <si>
    <t>3476</t>
  </si>
  <si>
    <t>IN CALAVERAS COUNTY IN VALLEY SPRINGS ON STATE ROUTE 12 EAST OF STATE ROUTE 12 AND STATE ROUTE 26 INTERSECTION AT STATE ROUTE 12 AND VALLEY OAKS SHOPPING CENTER ENTRANCE/ EXIT INTERSECTION.</t>
  </si>
  <si>
    <t>10-1K620</t>
  </si>
  <si>
    <t>1019000059</t>
  </si>
  <si>
    <t>3466</t>
  </si>
  <si>
    <t>IN MERCED COUNTY IN MERCED ON STATE ROUTE 59 AT THE INTERSECTION OF GERARD AVENUE</t>
  </si>
  <si>
    <t>IN SAN JOAQUIN COUNTY ON STATE ROUTE 120 NEAR MANTECA AT THE INTERSECTION OF FRENCH CAMP ROAD.</t>
  </si>
  <si>
    <t>10-1K820</t>
  </si>
  <si>
    <t>1019000164</t>
  </si>
  <si>
    <t>3494</t>
  </si>
  <si>
    <t>INTERSECTION IF STATE ROUTE(SR) 26/ SR 49 IN THE TOWN OF MUKOLUMNE HILL, IN CALAVERAS COUNTY.</t>
  </si>
  <si>
    <t>10-1K840</t>
  </si>
  <si>
    <t>1019000165</t>
  </si>
  <si>
    <t>3490</t>
  </si>
  <si>
    <t>INTERSECTION OF STATE ROUTE(SR) 108 AND CLAUS ROAD IN THE CITY OF RIVERBANK, IN STANISLAUS COUNTY.</t>
  </si>
  <si>
    <t>10-1L260</t>
  </si>
  <si>
    <t>1020000084</t>
  </si>
  <si>
    <t>3509</t>
  </si>
  <si>
    <t>ON STATE ROUTE 120 FROM INTERSTATE 5 CONNECTORS TO STATE ROUTE 99 CONNECTORS IN AND NEAR THE CITY OF MANTECA, IN SAN JOAQUIN COUNTY.</t>
  </si>
  <si>
    <t>10-1L630</t>
  </si>
  <si>
    <t>1020000085</t>
  </si>
  <si>
    <t>3503</t>
  </si>
  <si>
    <t>ON STATE ROUTE 152 STARTING ABOUT THREE MILES WEST OF STATE ROUTE 33 JUNCTION TO ABOUT ONE MILE WEST OF INTERSTATE 5 JUNCTION, IN MERCED COUNTY.</t>
  </si>
  <si>
    <t>10-1L870</t>
  </si>
  <si>
    <t>1020000086</t>
  </si>
  <si>
    <t>3498</t>
  </si>
  <si>
    <t>INTERSECTION OF STATE ROUTE 165/GEER AVE IN THE TOWN OF HILMAR, IN MERCED COUNTY. INTERSECTION CONTROL IMPROVEMENT.</t>
  </si>
  <si>
    <t>10-1L280</t>
  </si>
  <si>
    <t>1020000103</t>
  </si>
  <si>
    <t>3492</t>
  </si>
  <si>
    <t>ON STATE ROUTE 4 AT THE INTERSECTION WITH WALKER LANE, EAST OF THE CITY OF STOCKTON, IN SAN JOAQUIN COUNTY.</t>
  </si>
  <si>
    <t>10-1L860</t>
  </si>
  <si>
    <t>1020000179</t>
  </si>
  <si>
    <t>3515</t>
  </si>
  <si>
    <t>10-1L310</t>
  </si>
  <si>
    <t>1020000183</t>
  </si>
  <si>
    <t>3510</t>
  </si>
  <si>
    <t>IN MERCED COUNTY ON FREEWAY 99 THROUGH A SUBURBAN AREA.</t>
  </si>
  <si>
    <t>10-1M170</t>
  </si>
  <si>
    <t>1020000188</t>
  </si>
  <si>
    <t>3506</t>
  </si>
  <si>
    <t>PLANADA INTERSECTION CONTROL IMPROVEMENT ON STATE ROUTE 140/ PLAINSBURG ROAD, TOWN OF PLANADA, MERCED COUNTY.</t>
  </si>
  <si>
    <t>10-1M590</t>
  </si>
  <si>
    <t>1021000012</t>
  </si>
  <si>
    <t>7546</t>
  </si>
  <si>
    <t>IN SAN JOAQUIN COUNTY IN AND NEAR LOCKEFORD FROM 0.2 MILES NORTH OF COMSTOCK RD TO 2 MILES SOUTH OF CLEMENTS RD.</t>
  </si>
  <si>
    <t>11-41220</t>
  </si>
  <si>
    <t>1112000160</t>
  </si>
  <si>
    <t>1253</t>
  </si>
  <si>
    <t>IN SAN DIEGO COUNTY IN SAN DIEGO AND LEMON GROVE AT VARIOUS LOCATIONS FROM 0.2 MILE WEST OF 47TH STREET OVERCROSSING TO 0.6 MILE WEST OF COLLEGE AVENUE UNDERCROSSING.</t>
  </si>
  <si>
    <t>11-42220</t>
  </si>
  <si>
    <t>1115000179</t>
  </si>
  <si>
    <t>1195</t>
  </si>
  <si>
    <t>076</t>
  </si>
  <si>
    <t>11-42480</t>
  </si>
  <si>
    <t>1116000068</t>
  </si>
  <si>
    <t>1188</t>
  </si>
  <si>
    <t>054</t>
  </si>
  <si>
    <t>IN SAN DIEGO COUNTY IN AND NEAR NATIONAL CITY AND CHULA VISTA FROM ROUTE 54/5 SEPARATION TO 0.4 MILE EAST OF SWEETWATER ROAD UNDERCROSSING.</t>
  </si>
  <si>
    <t>IN SAN DIEGO COUNTY ON INTERSTATE 805 FROM MAIN STREET/AUTO PARK DRIVE UNDERCROSSING TO HOME AVENUE UNDERCROSSING.</t>
  </si>
  <si>
    <t>11-43026</t>
  </si>
  <si>
    <t>1118000083</t>
  </si>
  <si>
    <t>1306</t>
  </si>
  <si>
    <t>IN SAN DIEGO COUNTY ABOUT 15.0 MILES EAST OF LEMON GROVE ON ROUTE 94 FROM SWEETWATER RIVER BRIDGE TO AVENUE DE ROBLES VERDES NEAR MANZANITA AND ON ROUTE 188 FROM MEXICO BORDER NEAR TECATE TO ROUTE 94</t>
  </si>
  <si>
    <t>IN IMPERIAL COUNTY AT VARIOUS LOCATIONS</t>
  </si>
  <si>
    <t>11-43032</t>
  </si>
  <si>
    <t>1118000102</t>
  </si>
  <si>
    <t>1309</t>
  </si>
  <si>
    <t>IN SAN DIEGO COUNTY IN SAN DIEGO FROM ROUTE 805/15 SEPARATION TO 0.1 MILE NORTH OF ROUTE 805/52 SEPARATION.</t>
  </si>
  <si>
    <t>11-43034</t>
  </si>
  <si>
    <t>1118000104</t>
  </si>
  <si>
    <t>1303</t>
  </si>
  <si>
    <t>IN SAN DIEGO COUNTY FROM ROUTE 94/5 SEPARATION IN SAN DIEGO TO 0.5 MILE EAST OF MILLAR RANCH ROAD NEAR JAMACHA JUNCTION.</t>
  </si>
  <si>
    <t>11-43036</t>
  </si>
  <si>
    <t>1118000109</t>
  </si>
  <si>
    <t>1313</t>
  </si>
  <si>
    <t>IN SAN DIEGO COUNTY AT VARIOUS LOCATIONS FROM ROUTE 78 TO THE RIVERSIDE COUNTY LINE</t>
  </si>
  <si>
    <t>11-43038</t>
  </si>
  <si>
    <t>1118000114</t>
  </si>
  <si>
    <t>1308</t>
  </si>
  <si>
    <t>IN SAN DIEGO COUNTY IN SAN DIEGO FROM 0.1 MILE NORTH OF ROUTE 805/52 SEPARATION TO ROUTE 5/805 SEPARATION.</t>
  </si>
  <si>
    <t>IN SAN DIEGO COUNTY IN LA MESA AND EL CAJON FROM 0.1 MILE WEST OF GROSSMONT BOULEVARD OVERCROSSING TO WEST MAIN STREET OVERCROSSING AND AT MARSHALL AVENUE OVERHEAD</t>
  </si>
  <si>
    <t>IN SAN DIEGO COUNTY AT VARIOUS LOCATIONS FROM 0.3 MILE EAST OF ROUTE 78/5 SEPARATION TO 0.5 MILE WEST ROUTE 15/78 SEPARATION.</t>
  </si>
  <si>
    <t>IN SAN DIEGO COUNTY IN SAN DIEGO AT VARIOUS LOCATIONS FROM MISSION CENTER ROAD OVERCROSSING TO COLLEGE AVENUE OVERCROSSING</t>
  </si>
  <si>
    <t>11-43127</t>
  </si>
  <si>
    <t>1121000129</t>
  </si>
  <si>
    <t>1434</t>
  </si>
  <si>
    <t>IN SAN DIEGO COUNTY IN AND NEAR SAN DIEGO, NATIONAL CITY AND CHULA VISTA FROM CAMINO DE LA PLAZA OVERCROSSING TO 0.3 MILES SOUTH OF VIA DE LA VALLE UNDERCROSSING</t>
  </si>
  <si>
    <t>4110</t>
  </si>
  <si>
    <t>IN ORANGE COUNTY IN SAN JUAN CAPISTRANO FROM CALLE ENTRADERO TO CITY/COUNTY LINE</t>
  </si>
  <si>
    <t>055</t>
  </si>
  <si>
    <t>IN ORANGE COUNTY IN LAGUNA BEACH, ON STATE ROUTE 1 (ALSO KNOWN AS PACIFIC COAST HIGHWAY OR SR-1) FROM RUBY STREET (PM 7.9) TO LEDROIT STREET (PM 10.5)</t>
  </si>
  <si>
    <t>IN ORANGE COUNTY IN HUNTINGTON BEACH &amp; SEAL BEACH, ON 6TH ST.IN HUNTINGTON BEACH &amp; AT SEAL BEACH BLVD IN SEAL BEACH</t>
  </si>
  <si>
    <t>IN ORANGE COUNTY, IN NEWPORT, FROM 0.3 MILE NORTH OF BISON AVENUE TO 0.3 MILE SOUTH OF UNIVERSITY DRIVE</t>
  </si>
  <si>
    <t>IN ORANGE COUNTY IN IRVINE FROM I-405 TO I-5</t>
  </si>
  <si>
    <t>12-0N920</t>
  </si>
  <si>
    <t>1215000010</t>
  </si>
  <si>
    <t>2948</t>
  </si>
  <si>
    <t>IN ORANGE COUNTY IN GARDEN GROVE AT WB HASTER STREET OFF RAMP</t>
  </si>
  <si>
    <t>IN ORANGE COUNTY NEAR SAN JUAN CAPISTRANO FROM 1.0 MILE WEST OF SAN JUAN HOT SPRINGS ROAD TO ORANGE COUNTY LINE</t>
  </si>
  <si>
    <t>IN ORANGE COUNTY IN SEAL BEACH &amp; HUNTINGTON BEACH ON SR 1 FROM WARNER AVE. TO LOS ANGELES</t>
  </si>
  <si>
    <t>IN ORANGE COUNTY IN SEAL BEACH, HUNTINGTON BEACH AND NEWPORT BEACH ON PCH</t>
  </si>
  <si>
    <t>IN ORANGE COUNTY IN LAGUNA BEACH, ON ROUTE 1 FROM 7TH AVENUE TO RUBY STREET</t>
  </si>
  <si>
    <t>IN ORANGE COUNTY IN SAN CLEMENTE AT AVENIDA PICO UNDERCROSSING</t>
  </si>
  <si>
    <t>IN ORANGE COUNTY IN STANTON AT CHAPMAN AVE</t>
  </si>
  <si>
    <t>IN ORANGE COUNTY IN NEWPORT BEACH AT SUPERIOR AVE AND IN HUNTINGTON BEACH AT BEACH BLVD UPGRADE SIGNALS AND INSTALL SAFETY LIGHTS</t>
  </si>
  <si>
    <t>12-0Q970</t>
  </si>
  <si>
    <t>1218000010</t>
  </si>
  <si>
    <t>5040D</t>
  </si>
  <si>
    <t>IN ORANGE COUNTY IN IRVINE AND COSTA MESA ON RTE 405 FROM I-5 TO HARBOR BLVD</t>
  </si>
  <si>
    <t>12-0R170</t>
  </si>
  <si>
    <t>1218000062</t>
  </si>
  <si>
    <t>2285</t>
  </si>
  <si>
    <t>IN ORANGE COUNTY IN LAGUNA BEACH ON SR 1 AT CRESS STREET</t>
  </si>
  <si>
    <t>IN ORANGE COUNTY AT VARIOUS LOCATIONS FROM IDAHO STREET IN LA HABRA TO PUENTE STREET IN BREA AND FULLERTON</t>
  </si>
  <si>
    <t>IN ORANGE COUNTY IN ANAHEIM FROM SB SR 57 TO PLACENTIA AVE</t>
  </si>
  <si>
    <t>12-0R320</t>
  </si>
  <si>
    <t>1218000078</t>
  </si>
  <si>
    <t>3402B</t>
  </si>
  <si>
    <t>IN ORANGE COUNTY IN COSTA MESA, SANTA ANA, TUSTIN, AND ORANGE FROM SR 1 TO SR 91</t>
  </si>
  <si>
    <t>IN ORANGE COUNTY IN NEWPORT BEACH, FROM JAMBOREE ROAD TO SANTA ANA RIVER BRIDGE</t>
  </si>
  <si>
    <t>12-0R670</t>
  </si>
  <si>
    <t>1219000014</t>
  </si>
  <si>
    <t>2591</t>
  </si>
  <si>
    <t>IN ORANGE COUNTY IN IRVINE, SANTA ANA,TUSTIN AND ANAHEIM ON SR 55 FROM I-405 TO SR 91</t>
  </si>
  <si>
    <t>12-0R680</t>
  </si>
  <si>
    <t>1219000017</t>
  </si>
  <si>
    <t>5242A</t>
  </si>
  <si>
    <t>IN ORANGE AND LOS ANGELES COUNTIES IN LOS ALAMITOS AND LONG BEACH FROM 0.2 MILE NORTH OF ROUTE 605/405 SEPARATION TO 0.2 MILE NORTH OF KATELLA AVE UC</t>
  </si>
  <si>
    <t>1219000054</t>
  </si>
  <si>
    <t>4364</t>
  </si>
  <si>
    <t>IN ORANGE COUNTY IN BREA AND FULLERTON AT ROUTE 57 SOUTHBOUND ON / OFF-RAMP(S) AND AT KRAEMER BLVD</t>
  </si>
  <si>
    <t>12-0S140</t>
  </si>
  <si>
    <t>1219000098</t>
  </si>
  <si>
    <t>2385A</t>
  </si>
  <si>
    <t>IN ORANGE COUNTY IN NEWPORT BEACH, HUNTINGTON BEACH &amp; SEAL BEACH, INSTALL 16 MILES OF CLASS II BIKE WAY FACILITY ON PACIFIC COAST HWY FROM DOVER STREET TO LA COUNTY LINE</t>
  </si>
  <si>
    <t>12-0R311</t>
  </si>
  <si>
    <t>1220000021</t>
  </si>
  <si>
    <t>4506F</t>
  </si>
  <si>
    <t>IN ORANGE COUNTY IN BUENA PARK FROM LOS ANGELES COUNTY LINE TO ACACIA STREET UNDERCROSSING</t>
  </si>
  <si>
    <t>12-0R314</t>
  </si>
  <si>
    <t>1220000026</t>
  </si>
  <si>
    <t>4506I</t>
  </si>
  <si>
    <t>IN ORANGE COUNTY IN ANAHEIM FROM ROUTE 91/55 SEPERATION TO 0.8 MILE EAST OF LAKEVIEW AVE OVERCROSSING</t>
  </si>
  <si>
    <t>12-0R315</t>
  </si>
  <si>
    <t>1220000027</t>
  </si>
  <si>
    <t>4506J</t>
  </si>
  <si>
    <t>IN ORANGE COUNTY IN YORBA LINDA FROM 0.8 MILE EAST OF LAKEVIEW AVENUE OVERCROSSING TO RIVERSIDE COUNTY LINE</t>
  </si>
  <si>
    <t>12-0S310</t>
  </si>
  <si>
    <t>1220000038</t>
  </si>
  <si>
    <t>2819</t>
  </si>
  <si>
    <t>IN ORANGE COUNTY IN TUSTIN, SANTA ANA, ORANGE, ANAHEIM, FULLERTON &amp; BUENA PARK OFF-RAMPS</t>
  </si>
  <si>
    <t>12-0S330</t>
  </si>
  <si>
    <t>1220000043</t>
  </si>
  <si>
    <t>3747B</t>
  </si>
  <si>
    <t>057</t>
  </si>
  <si>
    <t>IN ORANGE COUNTY IN ORANGE, ANAHEIM, PLACENTIA, FULLERTON AND BREA FROM CHAPMAN AVE TO LA COUNTY LINE.</t>
  </si>
  <si>
    <t>12-0S750</t>
  </si>
  <si>
    <t>1221000034</t>
  </si>
  <si>
    <t>2208A</t>
  </si>
  <si>
    <t>IN ORANGE COUNTY IN THE CITY OF DANA POINT ON DOHENY PARK ROAD</t>
  </si>
  <si>
    <t>FY 2022-2023 STIP/SHOPP CTC Annual Allocation Amount</t>
  </si>
  <si>
    <t>REPAIR/REPLACE OLD TMS</t>
  </si>
  <si>
    <t>11/12</t>
  </si>
  <si>
    <t>17/18</t>
  </si>
  <si>
    <t>12/13</t>
  </si>
  <si>
    <t>18/19</t>
  </si>
  <si>
    <t>25/26</t>
  </si>
  <si>
    <t>22/23</t>
  </si>
  <si>
    <t>16/17</t>
  </si>
  <si>
    <t>13/14</t>
  </si>
  <si>
    <t>14/15</t>
  </si>
  <si>
    <t>26/27</t>
  </si>
  <si>
    <t>98/99</t>
  </si>
  <si>
    <t>10/11</t>
  </si>
  <si>
    <t>07/08</t>
  </si>
  <si>
    <t>06/07</t>
  </si>
  <si>
    <t>01/02</t>
  </si>
  <si>
    <t>09/10</t>
  </si>
  <si>
    <t>08/09</t>
  </si>
  <si>
    <t>05/06</t>
  </si>
  <si>
    <t>PAED</t>
  </si>
  <si>
    <t>RESTORE TWO-LANE ACCESS ON STATE ROUTE (SR) 140 IN MARIPOSA COUNTY THROUGH THE FERGUSON SLIDE BY REMOVING THE EXISTING TALUS MATERIAL CURRENTLY BLOCKING THE HIGHWAY AND CONSTRUCTING A 2-LANE ROCK SHED STRUCTURE ON THE ORIGINAL ALIGNMENT (FUTURE NEED).</t>
  </si>
  <si>
    <t>LOP - Programming</t>
  </si>
  <si>
    <t>PEC/PECT</t>
  </si>
  <si>
    <t>Total STIP/SHOPP R/W Capital Project Encumbrances and Expenditures as of 04/26/22</t>
  </si>
  <si>
    <t>ON STATE ROUTE 50 FROM POSTMILE 63.8 TO 71.0 AND ON STATE ROUTE 89 FROM POST MILE 6.0 TO 8.0, IN EL DORADO COUNTY (ER PROJECT)</t>
  </si>
  <si>
    <t>IN SANTA BARBARA COUNTY NEAR GAVIOTA FROM THE EL CAPITAN PARK UNDER CROSSING TO THE BECKSTAD OVER CROSSING. (ER PROJECT)</t>
  </si>
  <si>
    <t>IN SANTA BARBARA COUNTY NEAR CARPINTERIA AT ARROYO PARIDA CREEK BRIDGE (ER PROJECT)</t>
  </si>
  <si>
    <t>IN SANTA BARBARA COUNTY FROM VENTURA COUNTY LINE TO GARDEN STREET U.C. BRIDGE (ER PROJECT)</t>
  </si>
  <si>
    <t>IN MONTEREY COUNTY AT PFEIFFER CANYON BRIDGE, NO 44-60 (ER PROJECT)</t>
  </si>
  <si>
    <t>IN MONTEREY COUNTY, ON ROUTE 1, FROM 2.2 MILE SOUTH OF GORDA TO LUCIA (ER PROJECT)</t>
  </si>
  <si>
    <t>20.XX.025.511</t>
  </si>
  <si>
    <t>20.XX.201.110</t>
  </si>
  <si>
    <t>IN MARIN COUNTY, NEAR STINSON BEACH, AT 1.3 MILES SOUTH OF PANORAMIC HIGHWAY NORTH JUNCTION (ER PROJECT)</t>
  </si>
  <si>
    <t>IN SONOMA COUNTY, NEAR JENNER, AT 1.2 MILES NORTH OF MUNIZ RANCH ROAD. (ER PROJECT)</t>
  </si>
  <si>
    <t>REPAIR SIDE SLOPES AT TWO LOCATIONS. (ER PROJECT)</t>
  </si>
  <si>
    <t>3,000,000*</t>
  </si>
  <si>
    <t>500,000*</t>
  </si>
  <si>
    <t>IN SAN DIEGO COUNTY NEAR PAUMA VALLEY FROM 0.2 MILES WEST TO 0.1 MILE EAST OF PAUMA CREEK BRIDGE AND ABOUT 6.0 MILES WEST OF SANTA YSABEL AT 1.8 MILES WEST OF SAN LUIS REY RIVER BRIDGE. (LONG LEAD)</t>
  </si>
  <si>
    <t>IN KERN COUNTY AT MOJAVE FROM 0.1 MILE NORTH OF SILVER QUEEN ROAD TO 0.6 MILE NORTH OF NORTH JUNCTION BUSINESS 58 (LONG LEAD)</t>
  </si>
  <si>
    <t>IN HUMBOLDT COUNTY NEAR GARBERVILLE FROM 0.5 MI SOUTH TO 0.5 MI NORTH OF RICHARDSON GROVE UC (FUTURE NEED)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</si>
</sst>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00000000"/>
    <numFmt numFmtId="166" formatCode="000"/>
    <numFmt numFmtId="167" formatCode="00000"/>
    <numFmt numFmtId="168" formatCode="mm/dd/yy;@"/>
    <numFmt numFmtId="169" formatCode="00/00"/>
  </numFmts>
  <fonts count="11" x14ac:knownFonts="1">
    <font>
      <sz val="10"/>
      <color rgb="FF000000"/>
      <name val="ARIAL"/>
      <charset val="1"/>
    </font>
    <font>
      <b/>
      <sz val="10"/>
      <name val="Arial"/>
      <family val="2"/>
    </font>
    <font>
      <sz val="10"/>
      <name val="Arial"/>
      <family val="2"/>
    </font>
    <font>
      <sz val="10"/>
      <color rgb="FF000000"/>
      <name val="Arial"/>
      <family val="2"/>
    </font>
    <font>
      <sz val="10"/>
      <color theme="1"/>
      <name val="Arial"/>
      <family val="2"/>
    </font>
    <font>
      <b/>
      <sz val="10"/>
      <color rgb="FF000000"/>
      <name val="ARIAL"/>
      <family val="2"/>
    </font>
    <font>
      <sz val="10"/>
      <color theme="1"/>
      <name val="Arial"/>
      <family val="2"/>
    </font>
    <font>
      <sz val="9"/>
      <name val="Arial"/>
      <family val="2"/>
    </font>
    <font>
      <sz val="9"/>
      <color rgb="FF000000"/>
      <name val="Arial"/>
      <family val="2"/>
    </font>
    <font>
      <sz val="9"/>
      <color theme="1"/>
      <name val="Arial"/>
      <family val="2"/>
    </font>
    <font>
      <b/>
      <sz val="9"/>
      <color indexed="81"/>
      <name val="Tahoma"/>
      <family val="2"/>
    </font>
  </fonts>
  <fills count="9">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rgb="FFE4C9FF"/>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3" fillId="0" borderId="0"/>
  </cellStyleXfs>
  <cellXfs count="118">
    <xf numFmtId="0" fontId="0" fillId="0" borderId="0" xfId="0"/>
    <xf numFmtId="0" fontId="3" fillId="0" borderId="0" xfId="1"/>
    <xf numFmtId="0" fontId="3" fillId="0" borderId="0" xfId="1" applyAlignment="1">
      <alignment horizontal="center"/>
    </xf>
    <xf numFmtId="0" fontId="2" fillId="0" borderId="0" xfId="1" applyFont="1" applyAlignment="1">
      <alignment horizontal="center" wrapText="1"/>
    </xf>
    <xf numFmtId="0" fontId="2" fillId="4" borderId="1" xfId="0" applyFont="1" applyFill="1" applyBorder="1" applyAlignment="1">
      <alignment horizontal="center" vertical="center" wrapText="1"/>
    </xf>
    <xf numFmtId="165" fontId="2" fillId="4" borderId="1" xfId="0" applyNumberFormat="1" applyFont="1" applyFill="1" applyBorder="1" applyAlignment="1">
      <alignment horizontal="center" vertical="center" wrapText="1"/>
    </xf>
    <xf numFmtId="166" fontId="2" fillId="4" borderId="1" xfId="0" applyNumberFormat="1" applyFont="1" applyFill="1" applyBorder="1" applyAlignment="1">
      <alignment horizontal="center" vertical="center" wrapText="1"/>
    </xf>
    <xf numFmtId="164" fontId="2" fillId="4" borderId="1" xfId="0" applyNumberFormat="1" applyFont="1" applyFill="1" applyBorder="1" applyAlignment="1">
      <alignment horizontal="center" vertical="center" wrapText="1"/>
    </xf>
    <xf numFmtId="38" fontId="2" fillId="4" borderId="1" xfId="0" applyNumberFormat="1" applyFont="1" applyFill="1" applyBorder="1" applyAlignment="1">
      <alignment horizontal="center" vertical="center" wrapText="1"/>
    </xf>
    <xf numFmtId="0" fontId="2" fillId="0" borderId="1" xfId="0" applyFont="1" applyBorder="1" applyAlignment="1">
      <alignment horizontal="center"/>
    </xf>
    <xf numFmtId="164" fontId="2" fillId="0" borderId="1" xfId="0" applyNumberFormat="1" applyFont="1" applyBorder="1" applyAlignment="1">
      <alignment horizontal="center"/>
    </xf>
    <xf numFmtId="0" fontId="4" fillId="0" borderId="1" xfId="0" applyFont="1" applyBorder="1" applyAlignment="1">
      <alignment horizontal="center"/>
    </xf>
    <xf numFmtId="166" fontId="2" fillId="0" borderId="1" xfId="0" applyNumberFormat="1" applyFont="1" applyBorder="1" applyAlignment="1">
      <alignment horizontal="center"/>
    </xf>
    <xf numFmtId="0" fontId="7" fillId="0" borderId="1" xfId="0" applyFont="1" applyBorder="1" applyAlignment="1">
      <alignment horizontal="left" wrapText="1"/>
    </xf>
    <xf numFmtId="0" fontId="9" fillId="0" borderId="1" xfId="0" applyFont="1" applyBorder="1" applyAlignment="1">
      <alignment horizontal="left" wrapText="1"/>
    </xf>
    <xf numFmtId="38" fontId="2" fillId="4" borderId="5" xfId="0" applyNumberFormat="1" applyFont="1" applyFill="1" applyBorder="1" applyAlignment="1">
      <alignment horizontal="center" vertical="center" wrapText="1"/>
    </xf>
    <xf numFmtId="0" fontId="4" fillId="0" borderId="1" xfId="1" applyFont="1" applyBorder="1" applyAlignment="1">
      <alignment horizontal="center"/>
    </xf>
    <xf numFmtId="3" fontId="4" fillId="0" borderId="1" xfId="1" applyNumberFormat="1" applyFont="1" applyBorder="1" applyAlignment="1">
      <alignment horizontal="center"/>
    </xf>
    <xf numFmtId="0" fontId="6" fillId="0" borderId="1" xfId="0" applyFont="1" applyBorder="1" applyAlignment="1">
      <alignment horizontal="center"/>
    </xf>
    <xf numFmtId="3" fontId="6" fillId="0" borderId="1" xfId="0" applyNumberFormat="1" applyFont="1" applyBorder="1" applyAlignment="1">
      <alignment horizontal="center"/>
    </xf>
    <xf numFmtId="3" fontId="3" fillId="0" borderId="0" xfId="1" applyNumberFormat="1" applyAlignment="1">
      <alignment horizontal="center"/>
    </xf>
    <xf numFmtId="167" fontId="4" fillId="0" borderId="1" xfId="1" applyNumberFormat="1" applyFont="1" applyBorder="1" applyAlignment="1">
      <alignment horizontal="center"/>
    </xf>
    <xf numFmtId="3" fontId="4" fillId="0" borderId="3" xfId="1" applyNumberFormat="1" applyFont="1" applyBorder="1" applyAlignment="1">
      <alignment horizontal="center"/>
    </xf>
    <xf numFmtId="3" fontId="6" fillId="0" borderId="3" xfId="0" applyNumberFormat="1" applyFont="1" applyBorder="1" applyAlignment="1">
      <alignment horizontal="center"/>
    </xf>
    <xf numFmtId="0" fontId="1" fillId="4" borderId="2" xfId="0" applyFont="1" applyFill="1" applyBorder="1" applyAlignment="1">
      <alignment horizontal="center" vertical="center" wrapText="1"/>
    </xf>
    <xf numFmtId="0" fontId="2" fillId="0" borderId="2" xfId="1" applyFont="1" applyFill="1" applyBorder="1"/>
    <xf numFmtId="38" fontId="1" fillId="3" borderId="6" xfId="0" applyNumberFormat="1" applyFont="1" applyFill="1" applyBorder="1" applyAlignment="1">
      <alignment horizontal="center" vertical="center" wrapText="1"/>
    </xf>
    <xf numFmtId="3" fontId="1" fillId="3" borderId="6" xfId="1" applyNumberFormat="1" applyFont="1" applyFill="1" applyBorder="1" applyAlignment="1">
      <alignment horizontal="center"/>
    </xf>
    <xf numFmtId="0" fontId="4" fillId="0" borderId="8" xfId="1" applyFont="1" applyBorder="1" applyAlignment="1">
      <alignment horizontal="center"/>
    </xf>
    <xf numFmtId="3" fontId="4" fillId="0" borderId="8" xfId="1" applyNumberFormat="1" applyFont="1" applyBorder="1" applyAlignment="1">
      <alignment horizontal="center"/>
    </xf>
    <xf numFmtId="3" fontId="4" fillId="0" borderId="9" xfId="1" applyNumberFormat="1" applyFont="1" applyBorder="1" applyAlignment="1">
      <alignment horizontal="center"/>
    </xf>
    <xf numFmtId="3" fontId="1" fillId="3" borderId="10" xfId="1" applyNumberFormat="1" applyFont="1" applyFill="1" applyBorder="1" applyAlignment="1">
      <alignment horizontal="center"/>
    </xf>
    <xf numFmtId="0" fontId="2" fillId="0" borderId="11" xfId="1" applyFont="1" applyFill="1" applyBorder="1"/>
    <xf numFmtId="0" fontId="3" fillId="0" borderId="7" xfId="1" applyBorder="1" applyAlignment="1">
      <alignment horizontal="center"/>
    </xf>
    <xf numFmtId="3" fontId="3" fillId="0" borderId="7" xfId="1" applyNumberFormat="1" applyBorder="1" applyAlignment="1">
      <alignment horizontal="center"/>
    </xf>
    <xf numFmtId="3" fontId="5" fillId="0" borderId="7" xfId="1" applyNumberFormat="1" applyFont="1" applyBorder="1" applyAlignment="1">
      <alignment horizontal="center"/>
    </xf>
    <xf numFmtId="0" fontId="3" fillId="0" borderId="7" xfId="1" applyBorder="1"/>
    <xf numFmtId="0" fontId="9" fillId="0" borderId="1" xfId="1" applyFont="1" applyBorder="1" applyAlignment="1">
      <alignment horizontal="left" wrapText="1"/>
    </xf>
    <xf numFmtId="0" fontId="9" fillId="0" borderId="8" xfId="1" applyFont="1" applyBorder="1" applyAlignment="1">
      <alignment horizontal="left" wrapText="1"/>
    </xf>
    <xf numFmtId="0" fontId="8" fillId="0" borderId="7" xfId="1" applyFont="1" applyBorder="1" applyAlignment="1">
      <alignment horizontal="left" wrapText="1"/>
    </xf>
    <xf numFmtId="0" fontId="8" fillId="0" borderId="0" xfId="1" applyFont="1" applyAlignment="1">
      <alignment horizontal="left" wrapText="1"/>
    </xf>
    <xf numFmtId="164" fontId="4" fillId="0" borderId="1" xfId="1" applyNumberFormat="1" applyFont="1" applyBorder="1" applyAlignment="1">
      <alignment horizontal="center"/>
    </xf>
    <xf numFmtId="166" fontId="4" fillId="0" borderId="1" xfId="1" applyNumberFormat="1" applyFont="1" applyBorder="1" applyAlignment="1">
      <alignment horizontal="center"/>
    </xf>
    <xf numFmtId="0" fontId="0" fillId="0" borderId="1" xfId="0" applyBorder="1" applyAlignment="1">
      <alignment horizontal="center"/>
    </xf>
    <xf numFmtId="3" fontId="2" fillId="4" borderId="4" xfId="0" applyNumberFormat="1" applyFont="1" applyFill="1" applyBorder="1" applyAlignment="1">
      <alignment horizontal="center" vertical="center" wrapText="1"/>
    </xf>
    <xf numFmtId="3" fontId="7" fillId="0" borderId="4" xfId="0" applyNumberFormat="1" applyFont="1" applyBorder="1" applyAlignment="1">
      <alignment horizontal="center" wrapText="1"/>
    </xf>
    <xf numFmtId="3" fontId="2" fillId="5" borderId="2" xfId="0" applyNumberFormat="1" applyFont="1" applyFill="1" applyBorder="1" applyAlignment="1">
      <alignment horizontal="center" vertical="center" textRotation="90" wrapText="1"/>
    </xf>
    <xf numFmtId="3" fontId="2" fillId="2" borderId="1" xfId="0" applyNumberFormat="1" applyFont="1" applyFill="1" applyBorder="1" applyAlignment="1">
      <alignment horizontal="center" vertical="center" textRotation="90" wrapText="1"/>
    </xf>
    <xf numFmtId="3" fontId="2" fillId="7" borderId="1" xfId="0" applyNumberFormat="1" applyFont="1" applyFill="1" applyBorder="1" applyAlignment="1">
      <alignment horizontal="center" vertical="center" textRotation="90" wrapText="1"/>
    </xf>
    <xf numFmtId="3" fontId="2" fillId="6" borderId="3" xfId="0" applyNumberFormat="1" applyFont="1" applyFill="1" applyBorder="1" applyAlignment="1">
      <alignment horizontal="center" vertical="center" textRotation="90" wrapText="1"/>
    </xf>
    <xf numFmtId="3" fontId="3" fillId="2" borderId="1" xfId="0" applyNumberFormat="1" applyFont="1" applyFill="1" applyBorder="1" applyAlignment="1">
      <alignment horizontal="center"/>
    </xf>
    <xf numFmtId="169" fontId="2" fillId="4" borderId="1" xfId="0" applyNumberFormat="1" applyFont="1" applyFill="1" applyBorder="1" applyAlignment="1">
      <alignment horizontal="center" vertical="center" wrapText="1"/>
    </xf>
    <xf numFmtId="165" fontId="0" fillId="0" borderId="0" xfId="0" applyNumberFormat="1" applyAlignment="1">
      <alignment horizontal="center"/>
    </xf>
    <xf numFmtId="0" fontId="0" fillId="0" borderId="0" xfId="0" applyAlignment="1">
      <alignment horizontal="center"/>
    </xf>
    <xf numFmtId="169" fontId="0" fillId="0" borderId="0" xfId="0" applyNumberFormat="1" applyAlignment="1">
      <alignment horizontal="center"/>
    </xf>
    <xf numFmtId="0" fontId="3" fillId="0" borderId="1" xfId="0" applyFont="1" applyBorder="1" applyAlignment="1">
      <alignment horizontal="center"/>
    </xf>
    <xf numFmtId="0" fontId="3" fillId="0" borderId="1" xfId="1" applyBorder="1" applyAlignment="1">
      <alignment horizontal="center"/>
    </xf>
    <xf numFmtId="166" fontId="3" fillId="0" borderId="0" xfId="1" applyNumberFormat="1" applyAlignment="1">
      <alignment horizontal="center"/>
    </xf>
    <xf numFmtId="164" fontId="3" fillId="0" borderId="0" xfId="1" applyNumberFormat="1" applyAlignment="1">
      <alignment horizontal="center"/>
    </xf>
    <xf numFmtId="166" fontId="4" fillId="0" borderId="8" xfId="1" applyNumberFormat="1" applyFont="1" applyBorder="1" applyAlignment="1">
      <alignment horizontal="center"/>
    </xf>
    <xf numFmtId="166" fontId="3" fillId="0" borderId="7" xfId="1" applyNumberFormat="1" applyBorder="1" applyAlignment="1">
      <alignment horizontal="center"/>
    </xf>
    <xf numFmtId="164" fontId="6" fillId="0" borderId="1" xfId="0" applyNumberFormat="1" applyFont="1" applyBorder="1" applyAlignment="1">
      <alignment horizontal="center"/>
    </xf>
    <xf numFmtId="164" fontId="4" fillId="0" borderId="8" xfId="1" applyNumberFormat="1" applyFont="1" applyBorder="1" applyAlignment="1">
      <alignment horizontal="center"/>
    </xf>
    <xf numFmtId="164" fontId="3" fillId="0" borderId="7" xfId="1" applyNumberFormat="1" applyBorder="1" applyAlignment="1">
      <alignment horizontal="center"/>
    </xf>
    <xf numFmtId="166" fontId="4" fillId="0" borderId="1" xfId="0" applyNumberFormat="1" applyFont="1" applyBorder="1" applyAlignment="1">
      <alignment horizontal="center"/>
    </xf>
    <xf numFmtId="165" fontId="3" fillId="0" borderId="1" xfId="1" applyNumberFormat="1" applyBorder="1" applyAlignment="1">
      <alignment horizontal="center"/>
    </xf>
    <xf numFmtId="3" fontId="3" fillId="0" borderId="1" xfId="1" applyNumberFormat="1" applyBorder="1" applyAlignment="1">
      <alignment horizontal="right"/>
    </xf>
    <xf numFmtId="165" fontId="5" fillId="0" borderId="1" xfId="1" applyNumberFormat="1" applyFont="1" applyBorder="1" applyAlignment="1">
      <alignment horizontal="center"/>
    </xf>
    <xf numFmtId="3" fontId="5" fillId="0" borderId="1" xfId="1" applyNumberFormat="1" applyFont="1" applyBorder="1" applyAlignment="1">
      <alignment horizontal="right"/>
    </xf>
    <xf numFmtId="165" fontId="3" fillId="0" borderId="0" xfId="1" applyNumberFormat="1" applyAlignment="1">
      <alignment horizontal="center"/>
    </xf>
    <xf numFmtId="3" fontId="3" fillId="0" borderId="0" xfId="1" applyNumberFormat="1" applyAlignment="1">
      <alignment horizontal="right"/>
    </xf>
    <xf numFmtId="0" fontId="5" fillId="4" borderId="1" xfId="1" applyFont="1" applyFill="1" applyBorder="1" applyAlignment="1">
      <alignment horizontal="center" wrapText="1"/>
    </xf>
    <xf numFmtId="165" fontId="5" fillId="4" borderId="1" xfId="1" applyNumberFormat="1" applyFont="1" applyFill="1" applyBorder="1" applyAlignment="1">
      <alignment horizontal="center" wrapText="1"/>
    </xf>
    <xf numFmtId="3" fontId="5" fillId="4" borderId="1" xfId="1" applyNumberFormat="1" applyFont="1" applyFill="1" applyBorder="1" applyAlignment="1">
      <alignment horizontal="center" wrapText="1"/>
    </xf>
    <xf numFmtId="3" fontId="2" fillId="4" borderId="1" xfId="0" applyNumberFormat="1" applyFont="1" applyFill="1" applyBorder="1" applyAlignment="1">
      <alignment horizontal="center" vertical="center" wrapText="1"/>
    </xf>
    <xf numFmtId="3" fontId="2" fillId="4" borderId="5" xfId="0" applyNumberFormat="1" applyFont="1" applyFill="1" applyBorder="1" applyAlignment="1">
      <alignment horizontal="center" vertical="center" wrapText="1"/>
    </xf>
    <xf numFmtId="3" fontId="0" fillId="0" borderId="0" xfId="0" applyNumberFormat="1" applyAlignment="1">
      <alignment horizontal="center"/>
    </xf>
    <xf numFmtId="166" fontId="0" fillId="0" borderId="0" xfId="0" applyNumberFormat="1" applyAlignment="1">
      <alignment horizontal="center"/>
    </xf>
    <xf numFmtId="164" fontId="0" fillId="0" borderId="0" xfId="0" applyNumberFormat="1" applyAlignment="1">
      <alignment horizontal="center"/>
    </xf>
    <xf numFmtId="3" fontId="2" fillId="0" borderId="0" xfId="0" applyNumberFormat="1" applyFont="1" applyAlignment="1">
      <alignment horizontal="center"/>
    </xf>
    <xf numFmtId="0" fontId="7" fillId="0" borderId="0" xfId="0" applyFont="1" applyAlignment="1">
      <alignment horizontal="left" wrapText="1"/>
    </xf>
    <xf numFmtId="0" fontId="0" fillId="0" borderId="1" xfId="0" applyNumberFormat="1" applyBorder="1" applyAlignment="1">
      <alignment horizontal="center"/>
    </xf>
    <xf numFmtId="0" fontId="8" fillId="0" borderId="1" xfId="0" applyFont="1" applyBorder="1" applyAlignment="1">
      <alignment horizontal="left" wrapText="1"/>
    </xf>
    <xf numFmtId="3" fontId="0" fillId="0" borderId="1" xfId="0" applyNumberFormat="1" applyBorder="1" applyAlignment="1">
      <alignment horizontal="center"/>
    </xf>
    <xf numFmtId="3" fontId="3" fillId="7" borderId="1" xfId="0" applyNumberFormat="1" applyFont="1" applyFill="1" applyBorder="1" applyAlignment="1">
      <alignment horizontal="center"/>
    </xf>
    <xf numFmtId="164" fontId="0" fillId="0" borderId="1" xfId="0" applyNumberFormat="1" applyBorder="1" applyAlignment="1">
      <alignment horizontal="center"/>
    </xf>
    <xf numFmtId="49" fontId="3" fillId="0" borderId="1" xfId="0" applyNumberFormat="1" applyFont="1" applyBorder="1" applyAlignment="1">
      <alignment horizontal="center"/>
    </xf>
    <xf numFmtId="3" fontId="7" fillId="0" borderId="1" xfId="0" applyNumberFormat="1" applyFont="1" applyBorder="1" applyAlignment="1">
      <alignment horizontal="center" wrapText="1"/>
    </xf>
    <xf numFmtId="0" fontId="8" fillId="0" borderId="1" xfId="0" applyFont="1" applyBorder="1" applyAlignment="1">
      <alignment horizontal="center" wrapText="1"/>
    </xf>
    <xf numFmtId="0" fontId="8" fillId="0" borderId="1" xfId="0" applyFont="1" applyBorder="1" applyAlignment="1">
      <alignment horizontal="center"/>
    </xf>
    <xf numFmtId="3" fontId="7" fillId="0" borderId="1" xfId="0" applyNumberFormat="1" applyFont="1" applyFill="1" applyBorder="1" applyAlignment="1">
      <alignment horizontal="center" wrapText="1"/>
    </xf>
    <xf numFmtId="164" fontId="3" fillId="0" borderId="1" xfId="0" applyNumberFormat="1" applyFont="1" applyBorder="1" applyAlignment="1">
      <alignment horizontal="center"/>
    </xf>
    <xf numFmtId="3" fontId="3" fillId="0" borderId="1" xfId="0" applyNumberFormat="1" applyFont="1" applyBorder="1" applyAlignment="1">
      <alignment horizontal="center"/>
    </xf>
    <xf numFmtId="3" fontId="2" fillId="0" borderId="1" xfId="0" applyNumberFormat="1" applyFont="1" applyFill="1" applyBorder="1" applyAlignment="1">
      <alignment horizontal="center" wrapText="1"/>
    </xf>
    <xf numFmtId="3" fontId="0" fillId="2" borderId="1" xfId="0" applyNumberFormat="1" applyFill="1" applyBorder="1" applyAlignment="1">
      <alignment horizontal="center"/>
    </xf>
    <xf numFmtId="3" fontId="0" fillId="7" borderId="1" xfId="0" applyNumberFormat="1" applyFill="1" applyBorder="1" applyAlignment="1">
      <alignment horizontal="center"/>
    </xf>
    <xf numFmtId="0" fontId="3" fillId="0" borderId="1" xfId="0" applyFont="1" applyBorder="1"/>
    <xf numFmtId="165" fontId="0" fillId="0" borderId="1" xfId="0" applyNumberFormat="1" applyBorder="1" applyAlignment="1">
      <alignment horizontal="center"/>
    </xf>
    <xf numFmtId="166" fontId="0" fillId="0" borderId="1" xfId="0" applyNumberFormat="1" applyBorder="1" applyAlignment="1">
      <alignment horizontal="center"/>
    </xf>
    <xf numFmtId="169" fontId="0" fillId="0" borderId="1" xfId="0" applyNumberFormat="1" applyBorder="1" applyAlignment="1">
      <alignment horizontal="center"/>
    </xf>
    <xf numFmtId="3" fontId="2" fillId="0" borderId="1" xfId="0" applyNumberFormat="1" applyFont="1" applyBorder="1" applyAlignment="1">
      <alignment horizontal="center"/>
    </xf>
    <xf numFmtId="37" fontId="0" fillId="0" borderId="1" xfId="0" applyNumberFormat="1" applyBorder="1" applyAlignment="1">
      <alignment horizontal="center"/>
    </xf>
    <xf numFmtId="37" fontId="5" fillId="0" borderId="1" xfId="0" applyNumberFormat="1" applyFont="1" applyBorder="1" applyAlignment="1">
      <alignment horizontal="center"/>
    </xf>
    <xf numFmtId="3" fontId="2" fillId="5" borderId="2" xfId="0" applyNumberFormat="1" applyFont="1" applyFill="1" applyBorder="1" applyAlignment="1">
      <alignment horizontal="center" wrapText="1"/>
    </xf>
    <xf numFmtId="3" fontId="0" fillId="5" borderId="2" xfId="0" applyNumberFormat="1" applyFill="1" applyBorder="1" applyAlignment="1">
      <alignment horizontal="center"/>
    </xf>
    <xf numFmtId="3" fontId="0" fillId="3" borderId="6" xfId="0" applyNumberFormat="1" applyFill="1" applyBorder="1" applyAlignment="1">
      <alignment horizontal="center"/>
    </xf>
    <xf numFmtId="3" fontId="3" fillId="6" borderId="12" xfId="0" applyNumberFormat="1" applyFont="1" applyFill="1" applyBorder="1" applyAlignment="1">
      <alignment horizontal="center"/>
    </xf>
    <xf numFmtId="3" fontId="0" fillId="6" borderId="12" xfId="0" applyNumberFormat="1" applyFill="1" applyBorder="1" applyAlignment="1">
      <alignment horizontal="center"/>
    </xf>
    <xf numFmtId="37" fontId="5" fillId="0" borderId="12" xfId="0" applyNumberFormat="1" applyFont="1" applyBorder="1" applyAlignment="1">
      <alignment horizontal="center"/>
    </xf>
    <xf numFmtId="3" fontId="2" fillId="8" borderId="5" xfId="0" applyNumberFormat="1" applyFont="1" applyFill="1" applyBorder="1" applyAlignment="1">
      <alignment horizontal="center" vertical="center" wrapText="1"/>
    </xf>
    <xf numFmtId="3" fontId="0" fillId="8" borderId="1" xfId="0" applyNumberFormat="1" applyFill="1" applyBorder="1" applyAlignment="1">
      <alignment horizontal="center"/>
    </xf>
    <xf numFmtId="38" fontId="0" fillId="8" borderId="1" xfId="0" applyNumberFormat="1" applyFill="1" applyBorder="1" applyAlignment="1">
      <alignment horizontal="center"/>
    </xf>
    <xf numFmtId="168" fontId="0" fillId="8" borderId="3" xfId="0" applyNumberFormat="1" applyFill="1" applyBorder="1" applyAlignment="1">
      <alignment horizontal="center"/>
    </xf>
    <xf numFmtId="168" fontId="3" fillId="8" borderId="3" xfId="0" applyNumberFormat="1" applyFont="1" applyFill="1" applyBorder="1" applyAlignment="1">
      <alignment horizontal="center"/>
    </xf>
    <xf numFmtId="3" fontId="2" fillId="8" borderId="1" xfId="0" applyNumberFormat="1" applyFont="1" applyFill="1" applyBorder="1" applyAlignment="1">
      <alignment horizontal="center"/>
    </xf>
    <xf numFmtId="38" fontId="3" fillId="8" borderId="1" xfId="0" applyNumberFormat="1" applyFont="1" applyFill="1" applyBorder="1" applyAlignment="1">
      <alignment horizontal="center"/>
    </xf>
    <xf numFmtId="3" fontId="3" fillId="8" borderId="1" xfId="0" applyNumberFormat="1" applyFont="1" applyFill="1" applyBorder="1" applyAlignment="1">
      <alignment horizontal="center"/>
    </xf>
    <xf numFmtId="3" fontId="0" fillId="8" borderId="1" xfId="0" applyNumberFormat="1" applyFill="1" applyBorder="1" applyAlignment="1">
      <alignment horizontal="center" wrapText="1"/>
    </xf>
  </cellXfs>
  <cellStyles count="2">
    <cellStyle name="Normal" xfId="0" builtinId="0"/>
    <cellStyle name="Normal 2" xfId="1" xr:uid="{F5FC5E48-B728-4C89-ACE1-11E5BC17F038}"/>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4C9FF"/>
      <color rgb="FFCC99FF"/>
      <color rgb="FFCCCCFF"/>
      <color rgb="FFFFF8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Y2ALLFIELDS_2022-04-27T13_42_5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144049\AppData\Local\Microsoft\Windows\INetCache\Content.Outlook\3TDBQ8ZH\EY2ALLFIELDS_2022-04-27T13_42_5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D1" t="str">
            <v>EFIS ID or Project ID</v>
          </cell>
          <cell r="L1" t="str">
            <v>Program Source SHOPP / STIP (IIP; GFIIP; RIP; GFRIP) RW Amt</v>
          </cell>
        </row>
        <row r="2">
          <cell r="D2" t="str">
            <v>0100000154</v>
          </cell>
          <cell r="L2" t="str">
            <v>20.XX.201.2XX</v>
          </cell>
        </row>
        <row r="3">
          <cell r="D3" t="str">
            <v>0100000155</v>
          </cell>
          <cell r="L3" t="str">
            <v>20.XX.201.2XX</v>
          </cell>
        </row>
        <row r="4">
          <cell r="D4" t="str">
            <v>0100000193</v>
          </cell>
          <cell r="L4" t="str">
            <v>20.XX.201.110</v>
          </cell>
        </row>
        <row r="5">
          <cell r="D5" t="str">
            <v>0100000266</v>
          </cell>
          <cell r="L5" t="str">
            <v>20.XX.201.1XX</v>
          </cell>
        </row>
        <row r="6">
          <cell r="D6" t="str">
            <v>0112000202</v>
          </cell>
          <cell r="L6" t="str">
            <v>20.XX.025.700, 20.XX.075.600</v>
          </cell>
        </row>
        <row r="7">
          <cell r="D7" t="str">
            <v>0112000292</v>
          </cell>
          <cell r="L7" t="str">
            <v>20.XX.201.112</v>
          </cell>
        </row>
        <row r="8">
          <cell r="D8" t="str">
            <v>0112000300</v>
          </cell>
          <cell r="L8" t="str">
            <v>20.XX.201.010</v>
          </cell>
        </row>
        <row r="9">
          <cell r="D9" t="str">
            <v>0113000009</v>
          </cell>
          <cell r="L9" t="str">
            <v>20.XX.201.122</v>
          </cell>
        </row>
        <row r="10">
          <cell r="D10" t="str">
            <v>0113000090</v>
          </cell>
          <cell r="L10" t="str">
            <v>20.XX.201.015</v>
          </cell>
        </row>
        <row r="11">
          <cell r="D11" t="str">
            <v>0113000106</v>
          </cell>
          <cell r="L11" t="str">
            <v>20.XX.201.151</v>
          </cell>
        </row>
        <row r="12">
          <cell r="D12" t="str">
            <v>0113000125</v>
          </cell>
          <cell r="L12" t="str">
            <v>20.XX.201.112</v>
          </cell>
        </row>
        <row r="13">
          <cell r="D13" t="str">
            <v>0114000035</v>
          </cell>
          <cell r="L13" t="str">
            <v>20.XX.201.131</v>
          </cell>
        </row>
        <row r="14">
          <cell r="D14" t="str">
            <v>0114000043</v>
          </cell>
          <cell r="L14" t="str">
            <v>20.XX.201.010</v>
          </cell>
        </row>
        <row r="15">
          <cell r="D15" t="str">
            <v>0114000123</v>
          </cell>
          <cell r="L15" t="str">
            <v>20.XX.201.010</v>
          </cell>
        </row>
        <row r="16">
          <cell r="D16" t="str">
            <v>0115000003</v>
          </cell>
          <cell r="L16" t="str">
            <v>20.XX.201.010</v>
          </cell>
        </row>
        <row r="17">
          <cell r="D17" t="str">
            <v>0115000004</v>
          </cell>
          <cell r="L17" t="str">
            <v>20.XX.201.010</v>
          </cell>
        </row>
        <row r="18">
          <cell r="D18" t="str">
            <v>0115000043</v>
          </cell>
          <cell r="L18" t="str">
            <v>20.XX.201.310</v>
          </cell>
        </row>
        <row r="19">
          <cell r="D19" t="str">
            <v>0115000048</v>
          </cell>
        </row>
        <row r="20">
          <cell r="D20" t="str">
            <v>0115000076</v>
          </cell>
          <cell r="L20" t="str">
            <v>20.XX.201.010</v>
          </cell>
        </row>
        <row r="21">
          <cell r="D21" t="str">
            <v>0113000123</v>
          </cell>
          <cell r="L21" t="str">
            <v>20.XX.201.110</v>
          </cell>
        </row>
        <row r="22">
          <cell r="D22" t="str">
            <v>0115000109</v>
          </cell>
          <cell r="L22" t="str">
            <v>20.XX.201.112</v>
          </cell>
        </row>
        <row r="23">
          <cell r="D23" t="str">
            <v>0116000044</v>
          </cell>
          <cell r="L23" t="str">
            <v>20.XX.201.010</v>
          </cell>
        </row>
        <row r="24">
          <cell r="D24" t="str">
            <v>0116000047</v>
          </cell>
          <cell r="L24" t="str">
            <v>20.XX.201.010</v>
          </cell>
        </row>
        <row r="25">
          <cell r="D25" t="str">
            <v>0116000148</v>
          </cell>
          <cell r="L25" t="str">
            <v>20.XX.201.113</v>
          </cell>
        </row>
        <row r="26">
          <cell r="D26" t="str">
            <v>0116000170</v>
          </cell>
          <cell r="L26" t="str">
            <v>20.XX.201.010</v>
          </cell>
        </row>
        <row r="27">
          <cell r="D27" t="str">
            <v>0117000026</v>
          </cell>
          <cell r="L27" t="str">
            <v>20.XX.201.010</v>
          </cell>
        </row>
        <row r="28">
          <cell r="D28" t="str">
            <v>0117000115</v>
          </cell>
          <cell r="L28" t="str">
            <v>20.XX.201.361</v>
          </cell>
        </row>
        <row r="29">
          <cell r="D29" t="str">
            <v>0117000116</v>
          </cell>
          <cell r="L29" t="str">
            <v>20.XX.201.120</v>
          </cell>
        </row>
        <row r="30">
          <cell r="D30" t="str">
            <v>0117000119</v>
          </cell>
          <cell r="L30" t="str">
            <v>20.XX.201.121</v>
          </cell>
        </row>
        <row r="31">
          <cell r="D31" t="str">
            <v>0117000128</v>
          </cell>
          <cell r="L31" t="str">
            <v>20.XX.201.010</v>
          </cell>
        </row>
        <row r="32">
          <cell r="D32" t="str">
            <v>0117000133</v>
          </cell>
          <cell r="L32" t="str">
            <v>20.XX.201.112</v>
          </cell>
        </row>
        <row r="33">
          <cell r="D33" t="str">
            <v>0117000169</v>
          </cell>
          <cell r="L33" t="str">
            <v>20.XX.201.151</v>
          </cell>
        </row>
        <row r="34">
          <cell r="D34" t="str">
            <v>0117000214</v>
          </cell>
          <cell r="L34" t="str">
            <v>20.XX.201.131</v>
          </cell>
        </row>
        <row r="35">
          <cell r="D35" t="str">
            <v>0117000220</v>
          </cell>
          <cell r="L35" t="str">
            <v>20.XX.201.131</v>
          </cell>
        </row>
        <row r="36">
          <cell r="D36" t="str">
            <v>0117000225</v>
          </cell>
          <cell r="L36" t="str">
            <v>20.XX.201.010</v>
          </cell>
        </row>
        <row r="37">
          <cell r="D37" t="str">
            <v>0117000236</v>
          </cell>
          <cell r="L37" t="str">
            <v>20.XX.201.121</v>
          </cell>
        </row>
        <row r="38">
          <cell r="D38" t="str">
            <v>0117000239</v>
          </cell>
          <cell r="L38" t="str">
            <v>20.XX.201.121</v>
          </cell>
        </row>
        <row r="39">
          <cell r="D39" t="str">
            <v>0117000241</v>
          </cell>
          <cell r="L39" t="str">
            <v>20.XX.201.121</v>
          </cell>
        </row>
        <row r="40">
          <cell r="D40" t="str">
            <v>0117000245</v>
          </cell>
          <cell r="L40" t="str">
            <v>20.XX.201.151</v>
          </cell>
        </row>
        <row r="41">
          <cell r="D41" t="str">
            <v>0117000246</v>
          </cell>
          <cell r="L41" t="str">
            <v>20.XX.201.151</v>
          </cell>
        </row>
        <row r="42">
          <cell r="D42" t="str">
            <v>0118000107</v>
          </cell>
          <cell r="L42" t="str">
            <v>20.XX.201.131</v>
          </cell>
        </row>
        <row r="43">
          <cell r="D43" t="str">
            <v>0118000117</v>
          </cell>
          <cell r="L43" t="str">
            <v>20.XX.201.010</v>
          </cell>
        </row>
        <row r="44">
          <cell r="D44" t="str">
            <v>0118000190</v>
          </cell>
          <cell r="L44" t="str">
            <v>20.XX.201.121</v>
          </cell>
        </row>
        <row r="45">
          <cell r="D45" t="str">
            <v>0118000196</v>
          </cell>
          <cell r="L45" t="str">
            <v>20.XX.201.151</v>
          </cell>
        </row>
        <row r="46">
          <cell r="D46" t="str">
            <v>0119000025</v>
          </cell>
          <cell r="L46" t="str">
            <v>20.XX.201.010</v>
          </cell>
        </row>
        <row r="47">
          <cell r="D47" t="str">
            <v>0119000119</v>
          </cell>
          <cell r="L47" t="str">
            <v>20.XX.201.010</v>
          </cell>
        </row>
        <row r="48">
          <cell r="D48" t="str">
            <v>0119000124</v>
          </cell>
          <cell r="L48" t="str">
            <v>20.XX.201.121</v>
          </cell>
        </row>
        <row r="49">
          <cell r="D49" t="str">
            <v>0120000032</v>
          </cell>
          <cell r="L49" t="str">
            <v>20.XX.201.131</v>
          </cell>
        </row>
        <row r="50">
          <cell r="D50" t="str">
            <v>0120000033</v>
          </cell>
          <cell r="L50" t="str">
            <v>20.XX.201.2XX</v>
          </cell>
        </row>
        <row r="51">
          <cell r="D51" t="str">
            <v>0120000035</v>
          </cell>
          <cell r="L51" t="str">
            <v>20.XX.201.010</v>
          </cell>
        </row>
        <row r="52">
          <cell r="D52" t="str">
            <v>0120000081</v>
          </cell>
          <cell r="L52" t="str">
            <v>20.XX.201.010</v>
          </cell>
        </row>
        <row r="53">
          <cell r="D53" t="str">
            <v>0120000111</v>
          </cell>
          <cell r="L53" t="str">
            <v>20.XX.201.110</v>
          </cell>
        </row>
        <row r="54">
          <cell r="D54" t="str">
            <v>0120000129</v>
          </cell>
          <cell r="L54" t="str">
            <v>20.XX.201.010</v>
          </cell>
        </row>
        <row r="55">
          <cell r="D55" t="str">
            <v>0121000033</v>
          </cell>
          <cell r="L55" t="str">
            <v>20.XX.201.999</v>
          </cell>
        </row>
        <row r="56">
          <cell r="D56" t="str">
            <v>0121000042</v>
          </cell>
          <cell r="L56" t="str">
            <v>20.XX.201.999</v>
          </cell>
        </row>
        <row r="57">
          <cell r="D57" t="str">
            <v>0121000072</v>
          </cell>
        </row>
        <row r="58">
          <cell r="D58" t="str">
            <v>0121000085</v>
          </cell>
        </row>
        <row r="59">
          <cell r="D59" t="str">
            <v>0121000105</v>
          </cell>
        </row>
        <row r="60">
          <cell r="D60" t="str">
            <v>0212000071</v>
          </cell>
          <cell r="L60" t="str">
            <v>20.XX.201.110</v>
          </cell>
        </row>
        <row r="61">
          <cell r="D61" t="str">
            <v>0212000073</v>
          </cell>
          <cell r="L61" t="str">
            <v>20.XX.201.110</v>
          </cell>
        </row>
        <row r="62">
          <cell r="D62" t="str">
            <v>0213000005</v>
          </cell>
          <cell r="L62" t="str">
            <v>20.XX.201.110</v>
          </cell>
        </row>
        <row r="63">
          <cell r="D63" t="str">
            <v>0214000013</v>
          </cell>
          <cell r="L63" t="str">
            <v>20.XX.201.110</v>
          </cell>
        </row>
        <row r="64">
          <cell r="D64" t="str">
            <v>0214000023</v>
          </cell>
          <cell r="L64" t="str">
            <v>20.XX.201.119</v>
          </cell>
        </row>
        <row r="65">
          <cell r="D65" t="str">
            <v>0215000051</v>
          </cell>
          <cell r="L65" t="str">
            <v>20.XX.201.151</v>
          </cell>
        </row>
        <row r="66">
          <cell r="D66" t="str">
            <v>0216000010</v>
          </cell>
          <cell r="L66" t="str">
            <v>20.XX.201.321</v>
          </cell>
        </row>
        <row r="67">
          <cell r="D67" t="str">
            <v>0216000019</v>
          </cell>
          <cell r="L67" t="str">
            <v>20.XX.201.110</v>
          </cell>
        </row>
        <row r="68">
          <cell r="D68" t="str">
            <v>0216000024</v>
          </cell>
          <cell r="L68" t="str">
            <v>20.XX.201.120</v>
          </cell>
        </row>
        <row r="69">
          <cell r="D69" t="str">
            <v>0216000025</v>
          </cell>
          <cell r="L69" t="str">
            <v>20.XX.201.110</v>
          </cell>
        </row>
        <row r="70">
          <cell r="D70" t="str">
            <v>0216000031</v>
          </cell>
          <cell r="L70" t="str">
            <v>20.XX.201.240</v>
          </cell>
        </row>
        <row r="71">
          <cell r="D71" t="str">
            <v>0216000033</v>
          </cell>
          <cell r="L71" t="str">
            <v>20.XX.201.378</v>
          </cell>
        </row>
        <row r="72">
          <cell r="D72" t="str">
            <v>0216000036</v>
          </cell>
          <cell r="L72" t="str">
            <v>20.XX.201.121</v>
          </cell>
        </row>
        <row r="73">
          <cell r="D73" t="str">
            <v>0216000040</v>
          </cell>
          <cell r="L73" t="str">
            <v>20.XX.201.111</v>
          </cell>
        </row>
        <row r="74">
          <cell r="D74" t="str">
            <v>0216000044</v>
          </cell>
          <cell r="L74" t="str">
            <v>20.XX.201.015</v>
          </cell>
        </row>
        <row r="75">
          <cell r="D75" t="str">
            <v>0216000045</v>
          </cell>
          <cell r="L75" t="str">
            <v>20.XX.201.119</v>
          </cell>
        </row>
        <row r="76">
          <cell r="D76" t="str">
            <v>0216000049</v>
          </cell>
          <cell r="L76" t="str">
            <v>20.XX.201.335</v>
          </cell>
        </row>
        <row r="77">
          <cell r="D77" t="str">
            <v>0216000148</v>
          </cell>
          <cell r="L77" t="str">
            <v>20.XX.201.111</v>
          </cell>
        </row>
        <row r="78">
          <cell r="D78" t="str">
            <v>0217000012</v>
          </cell>
          <cell r="L78" t="str">
            <v>20.XX.201.151</v>
          </cell>
        </row>
        <row r="79">
          <cell r="D79" t="str">
            <v>0218000010</v>
          </cell>
          <cell r="L79" t="str">
            <v>20.XX.201.120</v>
          </cell>
        </row>
        <row r="80">
          <cell r="D80" t="str">
            <v>0218000011</v>
          </cell>
          <cell r="L80" t="str">
            <v>20.XX.201.121</v>
          </cell>
        </row>
        <row r="81">
          <cell r="D81" t="str">
            <v>0218000024</v>
          </cell>
        </row>
        <row r="82">
          <cell r="D82" t="str">
            <v>0218000038</v>
          </cell>
          <cell r="L82" t="str">
            <v>20.XX.201.121</v>
          </cell>
        </row>
        <row r="83">
          <cell r="D83" t="str">
            <v>0218000039</v>
          </cell>
          <cell r="L83" t="str">
            <v>20.XX.201.121</v>
          </cell>
        </row>
        <row r="84">
          <cell r="D84" t="str">
            <v>0218000068</v>
          </cell>
          <cell r="L84" t="str">
            <v>20.XX.201.121</v>
          </cell>
        </row>
        <row r="85">
          <cell r="D85" t="str">
            <v>0218000069</v>
          </cell>
          <cell r="L85" t="str">
            <v>20.XX.201.121</v>
          </cell>
        </row>
        <row r="86">
          <cell r="D86" t="str">
            <v>0218000070</v>
          </cell>
          <cell r="L86" t="str">
            <v>20.XX.201.121</v>
          </cell>
        </row>
        <row r="87">
          <cell r="D87" t="str">
            <v>0218000073</v>
          </cell>
          <cell r="L87" t="str">
            <v>20.XX.201.121</v>
          </cell>
        </row>
        <row r="88">
          <cell r="D88" t="str">
            <v>0218000074</v>
          </cell>
          <cell r="L88" t="str">
            <v>20.XX.201.121</v>
          </cell>
        </row>
        <row r="89">
          <cell r="D89" t="str">
            <v>0218000080</v>
          </cell>
          <cell r="L89" t="str">
            <v>20.XX.201.121</v>
          </cell>
        </row>
        <row r="90">
          <cell r="D90" t="str">
            <v>0218000119</v>
          </cell>
          <cell r="L90" t="str">
            <v>20.XX.201.131</v>
          </cell>
        </row>
        <row r="91">
          <cell r="D91" t="str">
            <v>0219000001</v>
          </cell>
          <cell r="L91" t="str">
            <v>20.XX.201.235</v>
          </cell>
        </row>
        <row r="92">
          <cell r="D92" t="str">
            <v>0219000004</v>
          </cell>
          <cell r="L92" t="str">
            <v>20.XX.201.121</v>
          </cell>
        </row>
        <row r="93">
          <cell r="D93" t="str">
            <v>0219000010</v>
          </cell>
          <cell r="L93" t="str">
            <v>20.XX.201.113</v>
          </cell>
        </row>
        <row r="94">
          <cell r="D94" t="str">
            <v>0219000027</v>
          </cell>
          <cell r="L94" t="str">
            <v>20.XX.201.010</v>
          </cell>
        </row>
        <row r="95">
          <cell r="D95" t="str">
            <v>0219000134</v>
          </cell>
          <cell r="L95" t="str">
            <v>20.XX.201.121</v>
          </cell>
        </row>
        <row r="96">
          <cell r="D96" t="str">
            <v>0219000145</v>
          </cell>
          <cell r="L96" t="str">
            <v>20.XX.201.010</v>
          </cell>
        </row>
        <row r="97">
          <cell r="D97" t="str">
            <v>0219000154</v>
          </cell>
          <cell r="L97" t="str">
            <v>20.XX.201.121</v>
          </cell>
        </row>
        <row r="98">
          <cell r="D98" t="str">
            <v>0219000157</v>
          </cell>
          <cell r="L98" t="str">
            <v>20.XX.201.121</v>
          </cell>
        </row>
        <row r="99">
          <cell r="D99" t="str">
            <v>0219000158</v>
          </cell>
          <cell r="L99" t="str">
            <v>20.XX.075.600</v>
          </cell>
        </row>
        <row r="100">
          <cell r="D100" t="str">
            <v>0220000106</v>
          </cell>
          <cell r="L100" t="str">
            <v>20.XX.201.010</v>
          </cell>
        </row>
        <row r="101">
          <cell r="D101" t="str">
            <v>0220000120</v>
          </cell>
        </row>
        <row r="102">
          <cell r="D102" t="str">
            <v>0220000124</v>
          </cell>
          <cell r="L102" t="str">
            <v>20.XX.201.010</v>
          </cell>
        </row>
        <row r="103">
          <cell r="D103" t="str">
            <v>0300000224</v>
          </cell>
          <cell r="L103" t="str">
            <v>20.XX.201.335</v>
          </cell>
        </row>
        <row r="104">
          <cell r="D104" t="str">
            <v>0300000225</v>
          </cell>
          <cell r="L104" t="str">
            <v>20.XX.201.335</v>
          </cell>
        </row>
        <row r="105">
          <cell r="D105" t="str">
            <v>0300000725</v>
          </cell>
          <cell r="L105" t="str">
            <v>20.XX.201.010</v>
          </cell>
        </row>
        <row r="106">
          <cell r="D106" t="str">
            <v>0312000054</v>
          </cell>
          <cell r="L106" t="str">
            <v>20.XX.201.110</v>
          </cell>
        </row>
        <row r="107">
          <cell r="D107" t="str">
            <v>0314000039</v>
          </cell>
          <cell r="L107" t="str">
            <v>20.XX.201.010</v>
          </cell>
        </row>
        <row r="108">
          <cell r="D108" t="str">
            <v>0314000057</v>
          </cell>
          <cell r="L108" t="str">
            <v>20.XX.025.700, 20.XX.075.600</v>
          </cell>
        </row>
        <row r="109">
          <cell r="D109" t="str">
            <v>0314000152</v>
          </cell>
          <cell r="L109" t="str">
            <v>20.XX.201.010</v>
          </cell>
        </row>
        <row r="110">
          <cell r="D110" t="str">
            <v>0315000064</v>
          </cell>
        </row>
        <row r="111">
          <cell r="D111" t="str">
            <v>0315000151</v>
          </cell>
          <cell r="L111" t="str">
            <v>20.XX.201.121</v>
          </cell>
        </row>
        <row r="112">
          <cell r="D112" t="str">
            <v>0316000060</v>
          </cell>
          <cell r="L112" t="str">
            <v>20.XX.201.121</v>
          </cell>
        </row>
        <row r="113">
          <cell r="D113" t="str">
            <v>0316000063</v>
          </cell>
          <cell r="L113" t="str">
            <v>20.XX.201.121</v>
          </cell>
        </row>
        <row r="114">
          <cell r="D114" t="str">
            <v>0316000077</v>
          </cell>
          <cell r="L114" t="str">
            <v>20.XX.201.010</v>
          </cell>
        </row>
        <row r="115">
          <cell r="D115" t="str">
            <v>0316000193</v>
          </cell>
          <cell r="L115" t="str">
            <v>20.XX.201.310</v>
          </cell>
        </row>
        <row r="116">
          <cell r="D116" t="str">
            <v>0317000043</v>
          </cell>
          <cell r="L116" t="str">
            <v>20.XX.201.122</v>
          </cell>
        </row>
        <row r="117">
          <cell r="D117" t="str">
            <v>0318000009</v>
          </cell>
          <cell r="L117" t="str">
            <v>20.XX.201.015</v>
          </cell>
        </row>
        <row r="118">
          <cell r="D118" t="str">
            <v>0318000012</v>
          </cell>
          <cell r="L118" t="str">
            <v>20.XX.201.131</v>
          </cell>
        </row>
        <row r="119">
          <cell r="D119" t="str">
            <v>0318000014</v>
          </cell>
          <cell r="L119" t="str">
            <v>20.XX.201.110</v>
          </cell>
        </row>
        <row r="120">
          <cell r="D120" t="str">
            <v>0318000017</v>
          </cell>
          <cell r="L120" t="str">
            <v>20.XX.201.122</v>
          </cell>
        </row>
        <row r="121">
          <cell r="D121" t="str">
            <v>0318000019</v>
          </cell>
          <cell r="L121" t="str">
            <v>20.XX.201.122</v>
          </cell>
        </row>
        <row r="122">
          <cell r="D122" t="str">
            <v>0318000039</v>
          </cell>
          <cell r="L122" t="str">
            <v>20.XX.025.700, 20.XX.075.600</v>
          </cell>
        </row>
        <row r="123">
          <cell r="D123" t="str">
            <v>0318000054</v>
          </cell>
          <cell r="L123" t="str">
            <v>20.XX.201.010</v>
          </cell>
        </row>
        <row r="124">
          <cell r="D124" t="str">
            <v>0318000102</v>
          </cell>
          <cell r="L124" t="str">
            <v>20.XX.201.010</v>
          </cell>
        </row>
        <row r="125">
          <cell r="D125" t="str">
            <v>0318000158</v>
          </cell>
          <cell r="L125" t="str">
            <v>20.XX.201.121</v>
          </cell>
        </row>
        <row r="126">
          <cell r="D126" t="str">
            <v>0319000004</v>
          </cell>
          <cell r="L126" t="str">
            <v>20.XX.201.010</v>
          </cell>
        </row>
        <row r="127">
          <cell r="D127" t="str">
            <v>0319000046</v>
          </cell>
          <cell r="L127" t="str">
            <v>20.XX.201.121</v>
          </cell>
        </row>
        <row r="128">
          <cell r="D128" t="str">
            <v>0319000071</v>
          </cell>
          <cell r="L128" t="str">
            <v>20.XX.201.010</v>
          </cell>
        </row>
        <row r="129">
          <cell r="D129" t="str">
            <v>0319000072</v>
          </cell>
          <cell r="L129" t="str">
            <v>20.XX.201.010</v>
          </cell>
        </row>
        <row r="130">
          <cell r="D130" t="str">
            <v>0319000184</v>
          </cell>
          <cell r="L130" t="str">
            <v>20.XX.201.121</v>
          </cell>
        </row>
        <row r="131">
          <cell r="D131" t="str">
            <v>0319000281</v>
          </cell>
          <cell r="L131" t="str">
            <v>20.XX.201.121</v>
          </cell>
        </row>
        <row r="132">
          <cell r="D132" t="str">
            <v>0319000285</v>
          </cell>
          <cell r="L132" t="str">
            <v>20.XX.201.121</v>
          </cell>
        </row>
        <row r="133">
          <cell r="D133" t="str">
            <v>0319000291</v>
          </cell>
          <cell r="L133" t="str">
            <v>20.XX.201.121</v>
          </cell>
        </row>
        <row r="134">
          <cell r="D134" t="str">
            <v>0319000292</v>
          </cell>
          <cell r="L134" t="str">
            <v>20.XX.201.121</v>
          </cell>
        </row>
        <row r="135">
          <cell r="D135" t="str">
            <v>0319000293</v>
          </cell>
          <cell r="L135" t="str">
            <v>20.XX.201.121</v>
          </cell>
        </row>
        <row r="136">
          <cell r="D136" t="str">
            <v>0319000297</v>
          </cell>
          <cell r="L136" t="str">
            <v>20.XX.201.151</v>
          </cell>
        </row>
        <row r="137">
          <cell r="D137" t="str">
            <v>0319000307</v>
          </cell>
          <cell r="L137" t="str">
            <v>20.XX.201.121</v>
          </cell>
        </row>
        <row r="138">
          <cell r="D138" t="str">
            <v>0320000035</v>
          </cell>
          <cell r="L138" t="str">
            <v>20.XX.201.131</v>
          </cell>
        </row>
        <row r="139">
          <cell r="D139" t="str">
            <v>0320000040</v>
          </cell>
          <cell r="L139" t="str">
            <v>20.XX.201.010</v>
          </cell>
        </row>
        <row r="140">
          <cell r="D140" t="str">
            <v>0320000113</v>
          </cell>
          <cell r="L140" t="str">
            <v>20.XX.201.121</v>
          </cell>
        </row>
        <row r="141">
          <cell r="D141" t="str">
            <v>0320000116</v>
          </cell>
        </row>
        <row r="142">
          <cell r="D142" t="str">
            <v>0321000143</v>
          </cell>
        </row>
        <row r="143">
          <cell r="D143" t="str">
            <v>0321000222</v>
          </cell>
        </row>
        <row r="144">
          <cell r="D144" t="str">
            <v>0322000094</v>
          </cell>
          <cell r="L144" t="str">
            <v>20.XX.201.130</v>
          </cell>
        </row>
        <row r="145">
          <cell r="D145" t="str">
            <v>0322000116</v>
          </cell>
        </row>
        <row r="146">
          <cell r="D146" t="str">
            <v>0400000735</v>
          </cell>
          <cell r="L146" t="str">
            <v>20.XX.025.700</v>
          </cell>
        </row>
        <row r="147">
          <cell r="D147" t="str">
            <v>0400001028</v>
          </cell>
          <cell r="L147" t="str">
            <v>20.XX.201.131</v>
          </cell>
        </row>
        <row r="148">
          <cell r="D148" t="str">
            <v>0400001164</v>
          </cell>
          <cell r="L148" t="str">
            <v>20.XX.201.110</v>
          </cell>
        </row>
        <row r="149">
          <cell r="D149" t="str">
            <v>0400002023</v>
          </cell>
          <cell r="L149" t="str">
            <v>20.XX.075.600</v>
          </cell>
        </row>
        <row r="150">
          <cell r="D150" t="str">
            <v>0400020619</v>
          </cell>
          <cell r="L150" t="str">
            <v>20.XX.201.378</v>
          </cell>
        </row>
        <row r="151">
          <cell r="D151" t="str">
            <v>0400021222</v>
          </cell>
          <cell r="L151" t="str">
            <v>20.XX.201.361</v>
          </cell>
        </row>
        <row r="152">
          <cell r="D152" t="str">
            <v>0412000409</v>
          </cell>
          <cell r="L152" t="str">
            <v>20.XX.201.110</v>
          </cell>
        </row>
        <row r="153">
          <cell r="D153" t="str">
            <v>0413000350</v>
          </cell>
          <cell r="L153" t="str">
            <v>20.XX.201.113</v>
          </cell>
        </row>
        <row r="154">
          <cell r="D154" t="str">
            <v>0413000433</v>
          </cell>
          <cell r="L154" t="str">
            <v>20.XX.201.131</v>
          </cell>
        </row>
        <row r="155">
          <cell r="D155" t="str">
            <v>0414000012</v>
          </cell>
          <cell r="L155" t="str">
            <v>20.XX.201.111</v>
          </cell>
        </row>
        <row r="156">
          <cell r="D156" t="str">
            <v>0414000014</v>
          </cell>
          <cell r="L156" t="str">
            <v>20.XX.201.119</v>
          </cell>
        </row>
        <row r="157">
          <cell r="D157" t="str">
            <v>0414000106</v>
          </cell>
          <cell r="L157" t="str">
            <v>20.XX.201.315</v>
          </cell>
        </row>
        <row r="158">
          <cell r="D158" t="str">
            <v>0414000130</v>
          </cell>
          <cell r="L158" t="str">
            <v>20.XX.075.600</v>
          </cell>
        </row>
        <row r="159">
          <cell r="D159" t="str">
            <v>0414000202</v>
          </cell>
          <cell r="L159" t="str">
            <v>20.XX.201.121</v>
          </cell>
        </row>
        <row r="160">
          <cell r="D160" t="str">
            <v>0414000403</v>
          </cell>
          <cell r="L160" t="str">
            <v>20.XX.201.121</v>
          </cell>
        </row>
        <row r="161">
          <cell r="D161" t="str">
            <v>0414000524</v>
          </cell>
          <cell r="L161" t="str">
            <v>20.XX.201.151</v>
          </cell>
        </row>
        <row r="162">
          <cell r="D162" t="str">
            <v>0415000004</v>
          </cell>
          <cell r="L162" t="str">
            <v>20.XX.201.110</v>
          </cell>
        </row>
        <row r="163">
          <cell r="D163" t="str">
            <v>0415000014</v>
          </cell>
          <cell r="L163" t="str">
            <v>20.XX.201.119</v>
          </cell>
        </row>
        <row r="164">
          <cell r="D164" t="str">
            <v>0415000131</v>
          </cell>
          <cell r="L164" t="str">
            <v>20.XX.201.121</v>
          </cell>
        </row>
        <row r="165">
          <cell r="D165" t="str">
            <v>0415000252</v>
          </cell>
          <cell r="L165" t="str">
            <v>20.XX.201.131</v>
          </cell>
        </row>
        <row r="166">
          <cell r="D166" t="str">
            <v>0415000343</v>
          </cell>
          <cell r="L166" t="str">
            <v>20.XX.201.151</v>
          </cell>
        </row>
        <row r="167">
          <cell r="D167" t="str">
            <v>0415000344</v>
          </cell>
          <cell r="L167" t="str">
            <v>20.XX.201.131</v>
          </cell>
        </row>
        <row r="168">
          <cell r="D168" t="str">
            <v>0415000351</v>
          </cell>
          <cell r="L168" t="str">
            <v>20.XX.201.361</v>
          </cell>
        </row>
        <row r="169">
          <cell r="D169" t="str">
            <v>0415000365</v>
          </cell>
          <cell r="L169" t="str">
            <v>20.XX.201.010</v>
          </cell>
        </row>
        <row r="170">
          <cell r="D170" t="str">
            <v>0416000020</v>
          </cell>
          <cell r="L170" t="str">
            <v>20.XX.201.361</v>
          </cell>
        </row>
        <row r="171">
          <cell r="D171" t="str">
            <v>0416000037</v>
          </cell>
          <cell r="L171" t="str">
            <v>20.XX.201.335</v>
          </cell>
        </row>
        <row r="172">
          <cell r="D172" t="str">
            <v>0416000040</v>
          </cell>
          <cell r="L172" t="str">
            <v>20.XX.201.361</v>
          </cell>
        </row>
        <row r="173">
          <cell r="D173" t="str">
            <v>0416000041</v>
          </cell>
          <cell r="L173" t="str">
            <v>20.XX.201.110</v>
          </cell>
        </row>
        <row r="174">
          <cell r="D174" t="str">
            <v>0416000112</v>
          </cell>
          <cell r="L174" t="str">
            <v>20.XX.201.121</v>
          </cell>
        </row>
        <row r="175">
          <cell r="D175" t="str">
            <v>0416000141</v>
          </cell>
          <cell r="L175" t="str">
            <v>20.XX.201.361</v>
          </cell>
        </row>
        <row r="176">
          <cell r="D176" t="str">
            <v>0416000142</v>
          </cell>
          <cell r="L176" t="str">
            <v>20.XX.201.120</v>
          </cell>
        </row>
        <row r="177">
          <cell r="D177" t="str">
            <v>0416000157</v>
          </cell>
          <cell r="L177" t="str">
            <v>20.XX.201.122</v>
          </cell>
        </row>
        <row r="178">
          <cell r="D178" t="str">
            <v>0416000307</v>
          </cell>
          <cell r="L178" t="str">
            <v>20.XX.201.151</v>
          </cell>
        </row>
        <row r="179">
          <cell r="D179" t="str">
            <v>0416000309</v>
          </cell>
          <cell r="L179" t="str">
            <v>20.XX.201.151</v>
          </cell>
        </row>
        <row r="180">
          <cell r="D180" t="str">
            <v>0416000410</v>
          </cell>
          <cell r="L180" t="str">
            <v>20.XX.201.131</v>
          </cell>
        </row>
        <row r="181">
          <cell r="D181" t="str">
            <v>0416000480</v>
          </cell>
          <cell r="L181" t="str">
            <v>20.XX.201.131</v>
          </cell>
        </row>
        <row r="182">
          <cell r="D182" t="str">
            <v>0417000018</v>
          </cell>
          <cell r="L182" t="str">
            <v>20.XX.201.121</v>
          </cell>
        </row>
        <row r="183">
          <cell r="D183" t="str">
            <v>0417000136</v>
          </cell>
          <cell r="L183" t="str">
            <v>20.XX.201.315</v>
          </cell>
        </row>
        <row r="184">
          <cell r="D184" t="str">
            <v>0417000174</v>
          </cell>
          <cell r="L184" t="str">
            <v>20.XX.201.315</v>
          </cell>
        </row>
        <row r="185">
          <cell r="D185" t="str">
            <v>0417000267</v>
          </cell>
          <cell r="L185" t="str">
            <v>20.XX.201.131</v>
          </cell>
        </row>
        <row r="186">
          <cell r="D186" t="str">
            <v>0417000284</v>
          </cell>
          <cell r="L186" t="str">
            <v>20.XX.201.130</v>
          </cell>
        </row>
        <row r="187">
          <cell r="D187" t="str">
            <v>0417000305</v>
          </cell>
          <cell r="L187" t="str">
            <v>20.XX.201.130</v>
          </cell>
        </row>
        <row r="188">
          <cell r="D188" t="str">
            <v>0417000401</v>
          </cell>
          <cell r="L188" t="str">
            <v>20.XX.201.131</v>
          </cell>
        </row>
        <row r="189">
          <cell r="D189" t="str">
            <v>0418000032</v>
          </cell>
          <cell r="L189" t="str">
            <v>20.XX.201.112</v>
          </cell>
        </row>
        <row r="190">
          <cell r="D190" t="str">
            <v>0418000038</v>
          </cell>
          <cell r="L190" t="str">
            <v>20.XX.201.010</v>
          </cell>
        </row>
        <row r="191">
          <cell r="D191" t="str">
            <v>0418000041</v>
          </cell>
          <cell r="L191" t="str">
            <v>20.XX.201.315</v>
          </cell>
        </row>
        <row r="192">
          <cell r="D192" t="str">
            <v>0418000044</v>
          </cell>
          <cell r="L192" t="str">
            <v>20.XX.201.121</v>
          </cell>
        </row>
        <row r="193">
          <cell r="D193" t="str">
            <v>0418000048</v>
          </cell>
          <cell r="L193" t="str">
            <v>20.XX.201.335</v>
          </cell>
        </row>
        <row r="194">
          <cell r="D194" t="str">
            <v>0418000049</v>
          </cell>
          <cell r="L194" t="str">
            <v>20.XX.201.335</v>
          </cell>
        </row>
        <row r="195">
          <cell r="D195" t="str">
            <v>0418000050</v>
          </cell>
          <cell r="L195" t="str">
            <v>20.XX.201.335</v>
          </cell>
        </row>
        <row r="196">
          <cell r="D196" t="str">
            <v>0418000051</v>
          </cell>
          <cell r="L196" t="str">
            <v>20.XX.201.335</v>
          </cell>
        </row>
        <row r="197">
          <cell r="D197" t="str">
            <v>0418000096</v>
          </cell>
          <cell r="L197" t="str">
            <v>20.XX.201.335</v>
          </cell>
        </row>
        <row r="198">
          <cell r="D198" t="str">
            <v>0418000107</v>
          </cell>
          <cell r="L198" t="str">
            <v>20.XX.201.131</v>
          </cell>
        </row>
        <row r="199">
          <cell r="D199" t="str">
            <v>0418000123</v>
          </cell>
          <cell r="L199" t="str">
            <v>20.XX.201.010</v>
          </cell>
        </row>
        <row r="200">
          <cell r="D200" t="str">
            <v>0418000134</v>
          </cell>
          <cell r="L200" t="str">
            <v>20.XX.201.131</v>
          </cell>
        </row>
        <row r="201">
          <cell r="D201" t="str">
            <v>0418000139</v>
          </cell>
          <cell r="L201" t="str">
            <v>20.XX.201.131</v>
          </cell>
        </row>
        <row r="202">
          <cell r="D202" t="str">
            <v>0418000148</v>
          </cell>
        </row>
        <row r="203">
          <cell r="D203" t="str">
            <v>0418000158</v>
          </cell>
          <cell r="L203" t="str">
            <v>20.XX.201.131</v>
          </cell>
        </row>
        <row r="204">
          <cell r="D204" t="str">
            <v>0418000159</v>
          </cell>
          <cell r="L204" t="str">
            <v>20.XX.201.131</v>
          </cell>
        </row>
        <row r="205">
          <cell r="D205" t="str">
            <v>0418000160</v>
          </cell>
          <cell r="L205" t="str">
            <v>20.XX.201.131</v>
          </cell>
        </row>
        <row r="206">
          <cell r="D206" t="str">
            <v>0418000242</v>
          </cell>
          <cell r="L206" t="str">
            <v>20.XX.201.151</v>
          </cell>
        </row>
        <row r="207">
          <cell r="D207" t="str">
            <v>0418000279</v>
          </cell>
          <cell r="L207" t="str">
            <v>20.XX.201.121</v>
          </cell>
        </row>
        <row r="208">
          <cell r="D208" t="str">
            <v>0418000290</v>
          </cell>
          <cell r="L208" t="str">
            <v>20.XX.201.112</v>
          </cell>
        </row>
        <row r="209">
          <cell r="D209" t="str">
            <v>0418000291</v>
          </cell>
          <cell r="L209" t="str">
            <v>20.XX.201.112</v>
          </cell>
        </row>
        <row r="210">
          <cell r="D210" t="str">
            <v>0418000301</v>
          </cell>
        </row>
        <row r="211">
          <cell r="D211" t="str">
            <v>0418000401</v>
          </cell>
          <cell r="L211" t="str">
            <v>20.XX.201.119</v>
          </cell>
        </row>
        <row r="212">
          <cell r="D212" t="str">
            <v>0419000012</v>
          </cell>
          <cell r="L212" t="str">
            <v>20.XX.201.121</v>
          </cell>
        </row>
        <row r="213">
          <cell r="D213" t="str">
            <v>0419000015</v>
          </cell>
          <cell r="L213" t="str">
            <v>20.XX.201.112</v>
          </cell>
        </row>
        <row r="214">
          <cell r="D214" t="str">
            <v>0419000021</v>
          </cell>
          <cell r="L214" t="str">
            <v>20.XX.201.121</v>
          </cell>
        </row>
        <row r="215">
          <cell r="D215" t="str">
            <v>0419000025</v>
          </cell>
        </row>
        <row r="216">
          <cell r="D216" t="str">
            <v>0419000026</v>
          </cell>
          <cell r="L216" t="str">
            <v>20.XX.201.151</v>
          </cell>
        </row>
        <row r="217">
          <cell r="D217" t="str">
            <v>0419000033</v>
          </cell>
          <cell r="L217" t="str">
            <v>20.XX.201.335</v>
          </cell>
        </row>
        <row r="218">
          <cell r="D218" t="str">
            <v>0419000040</v>
          </cell>
          <cell r="L218" t="str">
            <v>20.XX.201.121</v>
          </cell>
        </row>
        <row r="219">
          <cell r="D219" t="str">
            <v>0419000042</v>
          </cell>
          <cell r="L219" t="str">
            <v>20.XX.201.121</v>
          </cell>
        </row>
        <row r="220">
          <cell r="D220" t="str">
            <v>0419000044</v>
          </cell>
          <cell r="L220" t="str">
            <v>20.XX.201.315</v>
          </cell>
        </row>
        <row r="221">
          <cell r="D221" t="str">
            <v>0419000046</v>
          </cell>
          <cell r="L221" t="str">
            <v>20.XX.201.361</v>
          </cell>
        </row>
        <row r="222">
          <cell r="D222" t="str">
            <v>0419000048</v>
          </cell>
          <cell r="L222" t="str">
            <v>20.XX.201.010</v>
          </cell>
        </row>
        <row r="223">
          <cell r="D223" t="str">
            <v>0419000224</v>
          </cell>
        </row>
        <row r="224">
          <cell r="D224" t="str">
            <v>0419000235</v>
          </cell>
          <cell r="L224" t="str">
            <v>20.XX.201.131</v>
          </cell>
        </row>
        <row r="225">
          <cell r="D225" t="str">
            <v>0419000524</v>
          </cell>
          <cell r="L225" t="str">
            <v>20.XX.201.131</v>
          </cell>
        </row>
        <row r="226">
          <cell r="D226" t="str">
            <v>0419000570</v>
          </cell>
          <cell r="L226" t="str">
            <v>20.XX.201.010</v>
          </cell>
        </row>
        <row r="227">
          <cell r="D227" t="str">
            <v>0420000143</v>
          </cell>
          <cell r="L227" t="str">
            <v>20.XX.201.121</v>
          </cell>
        </row>
        <row r="228">
          <cell r="D228" t="str">
            <v>0420000171</v>
          </cell>
          <cell r="L228" t="str">
            <v>20.XX.201.121</v>
          </cell>
        </row>
        <row r="229">
          <cell r="D229" t="str">
            <v>0420000264</v>
          </cell>
          <cell r="L229" t="str">
            <v>20.XX.201.010</v>
          </cell>
        </row>
        <row r="230">
          <cell r="D230" t="str">
            <v>0420000281</v>
          </cell>
        </row>
        <row r="231">
          <cell r="D231" t="str">
            <v>0420000359</v>
          </cell>
        </row>
        <row r="232">
          <cell r="D232" t="str">
            <v>0421000042</v>
          </cell>
          <cell r="L232" t="str">
            <v>20.XX.201.111</v>
          </cell>
        </row>
        <row r="233">
          <cell r="D233" t="str">
            <v>0421000221</v>
          </cell>
        </row>
        <row r="234">
          <cell r="D234" t="str">
            <v>0421000244</v>
          </cell>
        </row>
        <row r="235">
          <cell r="D235" t="str">
            <v>0421000252</v>
          </cell>
          <cell r="L235" t="str">
            <v>20.XX.201.120</v>
          </cell>
        </row>
        <row r="236">
          <cell r="D236" t="str">
            <v>0421000254</v>
          </cell>
          <cell r="L236" t="str">
            <v>20.XX.201.120</v>
          </cell>
        </row>
        <row r="237">
          <cell r="D237" t="str">
            <v>0421000385</v>
          </cell>
        </row>
        <row r="238">
          <cell r="D238" t="str">
            <v>0421000388</v>
          </cell>
        </row>
        <row r="239">
          <cell r="D239" t="str">
            <v>0421000389</v>
          </cell>
        </row>
        <row r="240">
          <cell r="D240" t="str">
            <v>0422000087</v>
          </cell>
        </row>
        <row r="241">
          <cell r="D241" t="str">
            <v>0416000029</v>
          </cell>
          <cell r="L241" t="str">
            <v>20.XX.201.110</v>
          </cell>
        </row>
        <row r="242">
          <cell r="D242" t="str">
            <v>0422000188</v>
          </cell>
          <cell r="L242" t="str">
            <v>20.XX.201.130</v>
          </cell>
        </row>
        <row r="243">
          <cell r="D243" t="str">
            <v>0422000195</v>
          </cell>
        </row>
        <row r="244">
          <cell r="D244" t="str">
            <v>0422000198</v>
          </cell>
        </row>
        <row r="245">
          <cell r="D245" t="str">
            <v>0421000263</v>
          </cell>
          <cell r="L245" t="str">
            <v>20.XX.201.121</v>
          </cell>
        </row>
        <row r="246">
          <cell r="D246" t="str">
            <v>0422000033</v>
          </cell>
        </row>
        <row r="247">
          <cell r="D247" t="str">
            <v>0500000493</v>
          </cell>
        </row>
        <row r="248">
          <cell r="D248" t="str">
            <v>0500000496</v>
          </cell>
          <cell r="L248" t="str">
            <v>20.XX.075.600</v>
          </cell>
        </row>
        <row r="249">
          <cell r="D249" t="str">
            <v>0500000498</v>
          </cell>
          <cell r="L249" t="str">
            <v>20.XX.025.700, 20.XX.075.600</v>
          </cell>
        </row>
        <row r="250">
          <cell r="D250" t="str">
            <v>0500000499</v>
          </cell>
          <cell r="L250" t="str">
            <v>20.XX.025.700, 20.XX.075.600</v>
          </cell>
        </row>
        <row r="251">
          <cell r="D251" t="str">
            <v>0500000505</v>
          </cell>
          <cell r="L251" t="str">
            <v>20.XX.025.700</v>
          </cell>
        </row>
        <row r="252">
          <cell r="D252" t="str">
            <v>0500000514</v>
          </cell>
          <cell r="L252" t="str">
            <v>20.XX.201.111</v>
          </cell>
        </row>
        <row r="253">
          <cell r="D253" t="str">
            <v>0500000543</v>
          </cell>
          <cell r="L253" t="str">
            <v>20.XX.075.600</v>
          </cell>
        </row>
        <row r="254">
          <cell r="D254" t="str">
            <v>0500020049</v>
          </cell>
          <cell r="L254" t="str">
            <v>20.XX.025.700</v>
          </cell>
        </row>
        <row r="255">
          <cell r="D255" t="str">
            <v>0512000068</v>
          </cell>
        </row>
        <row r="256">
          <cell r="D256" t="str">
            <v>0512000069</v>
          </cell>
          <cell r="L256" t="str">
            <v>20.XX.201.151</v>
          </cell>
        </row>
        <row r="257">
          <cell r="D257" t="str">
            <v>0512000076</v>
          </cell>
          <cell r="L257" t="str">
            <v>20.XX.025.700</v>
          </cell>
        </row>
        <row r="258">
          <cell r="D258" t="str">
            <v>0512000108</v>
          </cell>
          <cell r="L258" t="str">
            <v>20.XX.201.015</v>
          </cell>
        </row>
        <row r="259">
          <cell r="D259" t="str">
            <v>0512000134</v>
          </cell>
          <cell r="L259" t="str">
            <v>20.XX.201.110</v>
          </cell>
        </row>
        <row r="260">
          <cell r="D260" t="str">
            <v>0512000135</v>
          </cell>
          <cell r="L260" t="str">
            <v>20.XX.201.111</v>
          </cell>
        </row>
        <row r="261">
          <cell r="D261" t="str">
            <v>0512000139</v>
          </cell>
          <cell r="L261" t="str">
            <v>20.XX.201.110</v>
          </cell>
        </row>
        <row r="262">
          <cell r="D262" t="str">
            <v>0512000194</v>
          </cell>
          <cell r="L262" t="str">
            <v>20.XX.201.010</v>
          </cell>
        </row>
        <row r="263">
          <cell r="D263" t="str">
            <v>0513000018</v>
          </cell>
          <cell r="L263" t="str">
            <v>20.XX.201.110</v>
          </cell>
        </row>
        <row r="264">
          <cell r="D264" t="str">
            <v>0513000019</v>
          </cell>
          <cell r="L264" t="str">
            <v>20.XX.201.113</v>
          </cell>
        </row>
        <row r="265">
          <cell r="D265" t="str">
            <v>0513000026</v>
          </cell>
          <cell r="L265" t="str">
            <v>20.XX.201.361</v>
          </cell>
        </row>
        <row r="266">
          <cell r="D266" t="str">
            <v>0513000027</v>
          </cell>
          <cell r="L266" t="str">
            <v>20.XX.201.361</v>
          </cell>
        </row>
        <row r="267">
          <cell r="D267" t="str">
            <v>0514000004</v>
          </cell>
          <cell r="L267" t="str">
            <v>20.XX.201.110</v>
          </cell>
        </row>
        <row r="268">
          <cell r="D268" t="str">
            <v>0514000027</v>
          </cell>
          <cell r="L268" t="str">
            <v>20.XX.025.700</v>
          </cell>
        </row>
        <row r="269">
          <cell r="D269" t="str">
            <v>0514000028</v>
          </cell>
          <cell r="L269" t="str">
            <v>20.XX.025.700</v>
          </cell>
        </row>
        <row r="270">
          <cell r="D270" t="str">
            <v>0514000061</v>
          </cell>
          <cell r="L270" t="str">
            <v>20.XX.201.112</v>
          </cell>
        </row>
        <row r="271">
          <cell r="D271" t="str">
            <v>0514000063</v>
          </cell>
          <cell r="L271" t="str">
            <v>20.XX.201.111</v>
          </cell>
        </row>
        <row r="272">
          <cell r="D272" t="str">
            <v>0514000073</v>
          </cell>
          <cell r="L272" t="str">
            <v>20.XX.201.235</v>
          </cell>
        </row>
        <row r="273">
          <cell r="D273" t="str">
            <v>0514000075</v>
          </cell>
          <cell r="L273" t="str">
            <v>20.XX.201.335</v>
          </cell>
        </row>
        <row r="274">
          <cell r="D274" t="str">
            <v>0515000063</v>
          </cell>
          <cell r="L274" t="str">
            <v>20.XX.075.600</v>
          </cell>
        </row>
        <row r="275">
          <cell r="D275" t="str">
            <v>0515000097</v>
          </cell>
          <cell r="L275" t="str">
            <v>20.XX.201.110</v>
          </cell>
        </row>
        <row r="276">
          <cell r="D276" t="str">
            <v>0515000098</v>
          </cell>
          <cell r="L276" t="str">
            <v>20.XX.201.110</v>
          </cell>
        </row>
        <row r="277">
          <cell r="D277" t="str">
            <v>0515000099</v>
          </cell>
          <cell r="L277" t="str">
            <v>20.XX.201.110</v>
          </cell>
        </row>
        <row r="278">
          <cell r="D278" t="str">
            <v>0516000005</v>
          </cell>
          <cell r="L278" t="str">
            <v>20.XX.201.335</v>
          </cell>
        </row>
        <row r="279">
          <cell r="D279" t="str">
            <v>0516000008</v>
          </cell>
          <cell r="L279" t="str">
            <v>20.XX.201.121</v>
          </cell>
        </row>
        <row r="280">
          <cell r="D280" t="str">
            <v>0516000009</v>
          </cell>
          <cell r="L280" t="str">
            <v>20.XX.201.121</v>
          </cell>
        </row>
        <row r="281">
          <cell r="D281" t="str">
            <v>0516000010</v>
          </cell>
          <cell r="L281" t="str">
            <v>20.XX.201.010</v>
          </cell>
        </row>
        <row r="282">
          <cell r="D282" t="str">
            <v>0516000012</v>
          </cell>
          <cell r="L282" t="str">
            <v>20.XX.201.121</v>
          </cell>
        </row>
        <row r="283">
          <cell r="D283" t="str">
            <v>0516000041</v>
          </cell>
          <cell r="L283" t="str">
            <v>20.XX.201.361</v>
          </cell>
        </row>
        <row r="284">
          <cell r="D284" t="str">
            <v>0516000042</v>
          </cell>
          <cell r="L284" t="str">
            <v>20.XX.201.361</v>
          </cell>
        </row>
        <row r="285">
          <cell r="D285" t="str">
            <v>0516000060</v>
          </cell>
          <cell r="L285" t="str">
            <v>20.XX.201.310</v>
          </cell>
        </row>
        <row r="286">
          <cell r="D286" t="str">
            <v>0516000073</v>
          </cell>
          <cell r="L286" t="str">
            <v>20.XX.201.110</v>
          </cell>
        </row>
        <row r="287">
          <cell r="D287" t="str">
            <v>0516000074</v>
          </cell>
          <cell r="L287" t="str">
            <v>20.XX.201.110</v>
          </cell>
        </row>
        <row r="288">
          <cell r="D288" t="str">
            <v>0516000078</v>
          </cell>
          <cell r="L288" t="str">
            <v>20.XX.201.110</v>
          </cell>
        </row>
        <row r="289">
          <cell r="D289" t="str">
            <v>0516000079</v>
          </cell>
          <cell r="L289" t="str">
            <v>20.XX.201.119</v>
          </cell>
        </row>
        <row r="290">
          <cell r="D290" t="str">
            <v>0516000081</v>
          </cell>
          <cell r="L290" t="str">
            <v>20.XX.201.112</v>
          </cell>
        </row>
        <row r="291">
          <cell r="D291" t="str">
            <v>0516000097</v>
          </cell>
          <cell r="L291" t="str">
            <v>20.XX.201.015</v>
          </cell>
        </row>
        <row r="292">
          <cell r="D292" t="str">
            <v>0516000118</v>
          </cell>
          <cell r="L292" t="str">
            <v>20.XX.201.999</v>
          </cell>
        </row>
        <row r="293">
          <cell r="D293" t="str">
            <v>0516000140</v>
          </cell>
          <cell r="L293" t="str">
            <v>20.XX.201.122</v>
          </cell>
        </row>
        <row r="294">
          <cell r="D294" t="str">
            <v>0516000151</v>
          </cell>
          <cell r="L294" t="str">
            <v>20.XX.201.130</v>
          </cell>
        </row>
        <row r="295">
          <cell r="D295" t="str">
            <v>0516000163</v>
          </cell>
          <cell r="L295" t="str">
            <v>20.XX.201.112</v>
          </cell>
        </row>
        <row r="296">
          <cell r="D296" t="str">
            <v>0516000164</v>
          </cell>
          <cell r="L296" t="str">
            <v>20.XX.201.010</v>
          </cell>
        </row>
        <row r="297">
          <cell r="D297" t="str">
            <v>0517000039</v>
          </cell>
          <cell r="L297" t="str">
            <v>20.XX.201.010</v>
          </cell>
        </row>
        <row r="298">
          <cell r="D298" t="str">
            <v>0517000064</v>
          </cell>
          <cell r="L298" t="str">
            <v>20.XX.201.130</v>
          </cell>
        </row>
        <row r="299">
          <cell r="D299" t="str">
            <v>0517000083</v>
          </cell>
          <cell r="L299" t="str">
            <v>20.XX.201.120</v>
          </cell>
        </row>
        <row r="300">
          <cell r="D300" t="str">
            <v>0517000113</v>
          </cell>
          <cell r="L300" t="str">
            <v>20.XX.201.010</v>
          </cell>
        </row>
        <row r="301">
          <cell r="D301" t="str">
            <v>0518000006</v>
          </cell>
          <cell r="L301" t="str">
            <v>20.XX.201.130</v>
          </cell>
        </row>
        <row r="302">
          <cell r="D302" t="str">
            <v>0518000010</v>
          </cell>
          <cell r="L302" t="str">
            <v>20.XX.201.130</v>
          </cell>
        </row>
        <row r="303">
          <cell r="D303" t="str">
            <v>0518000052</v>
          </cell>
          <cell r="L303" t="str">
            <v>20.XX.201.010</v>
          </cell>
        </row>
        <row r="304">
          <cell r="D304" t="str">
            <v>0518000078</v>
          </cell>
          <cell r="L304" t="str">
            <v>20.XX.201.121</v>
          </cell>
        </row>
        <row r="305">
          <cell r="D305" t="str">
            <v>0518000081</v>
          </cell>
          <cell r="L305" t="str">
            <v>20.XX.201.121</v>
          </cell>
        </row>
        <row r="306">
          <cell r="D306" t="str">
            <v>0518000083</v>
          </cell>
          <cell r="L306" t="str">
            <v>20.XX.201.151</v>
          </cell>
        </row>
        <row r="307">
          <cell r="D307" t="str">
            <v>0518000084</v>
          </cell>
          <cell r="L307" t="str">
            <v>20.XX.201.151</v>
          </cell>
        </row>
        <row r="308">
          <cell r="D308" t="str">
            <v>0518000085</v>
          </cell>
          <cell r="L308" t="str">
            <v>20.XX.201.121</v>
          </cell>
        </row>
        <row r="309">
          <cell r="D309" t="str">
            <v>0518000086</v>
          </cell>
          <cell r="L309" t="str">
            <v>20.XX.201.2XX</v>
          </cell>
        </row>
        <row r="310">
          <cell r="D310" t="str">
            <v>0518000093</v>
          </cell>
          <cell r="L310" t="str">
            <v>20.XX.201.151</v>
          </cell>
        </row>
        <row r="311">
          <cell r="D311" t="str">
            <v>0518000095</v>
          </cell>
          <cell r="L311" t="str">
            <v>20.XX.201.121</v>
          </cell>
        </row>
        <row r="312">
          <cell r="D312" t="str">
            <v>0518000105</v>
          </cell>
          <cell r="L312" t="str">
            <v>20.XX.201.131</v>
          </cell>
        </row>
        <row r="313">
          <cell r="D313" t="str">
            <v>0518000112</v>
          </cell>
          <cell r="L313" t="str">
            <v>20.XX.075.600</v>
          </cell>
        </row>
        <row r="314">
          <cell r="D314" t="str">
            <v>0518000113</v>
          </cell>
          <cell r="L314" t="str">
            <v>20.XX.075.600</v>
          </cell>
        </row>
        <row r="315">
          <cell r="D315" t="str">
            <v>0518000117</v>
          </cell>
          <cell r="L315" t="str">
            <v>20.XX.201.131</v>
          </cell>
        </row>
        <row r="316">
          <cell r="D316" t="str">
            <v>0518000125</v>
          </cell>
          <cell r="L316" t="str">
            <v>20.XX.201.131</v>
          </cell>
        </row>
        <row r="317">
          <cell r="D317" t="str">
            <v>0518000208</v>
          </cell>
          <cell r="L317" t="str">
            <v>20.XX.201.121</v>
          </cell>
        </row>
        <row r="318">
          <cell r="D318" t="str">
            <v>0518000209</v>
          </cell>
          <cell r="L318" t="str">
            <v>20.XX.201.121</v>
          </cell>
        </row>
        <row r="319">
          <cell r="D319" t="str">
            <v>0518000210</v>
          </cell>
          <cell r="L319" t="str">
            <v>20.XX.201.121</v>
          </cell>
        </row>
        <row r="320">
          <cell r="D320" t="str">
            <v>0518000215</v>
          </cell>
          <cell r="L320" t="str">
            <v>20.XX.201.151</v>
          </cell>
        </row>
        <row r="321">
          <cell r="D321" t="str">
            <v>0518000216</v>
          </cell>
          <cell r="L321" t="str">
            <v>20.XX.201.151</v>
          </cell>
        </row>
        <row r="322">
          <cell r="D322" t="str">
            <v>0518000234</v>
          </cell>
          <cell r="L322" t="str">
            <v>20.XX.201.352</v>
          </cell>
        </row>
        <row r="323">
          <cell r="D323" t="str">
            <v>0519000034</v>
          </cell>
          <cell r="L323" t="str">
            <v>20.XX.201.121</v>
          </cell>
        </row>
        <row r="324">
          <cell r="D324" t="str">
            <v>0519000093</v>
          </cell>
          <cell r="L324" t="str">
            <v>20.XX.201.121</v>
          </cell>
        </row>
        <row r="325">
          <cell r="D325" t="str">
            <v>0519000136</v>
          </cell>
          <cell r="L325" t="str">
            <v>20.XX.201.010</v>
          </cell>
        </row>
        <row r="326">
          <cell r="D326" t="str">
            <v>0519000148</v>
          </cell>
          <cell r="L326" t="str">
            <v>20.XX.201.2XX</v>
          </cell>
        </row>
        <row r="327">
          <cell r="D327" t="str">
            <v>0519000150</v>
          </cell>
          <cell r="L327" t="str">
            <v>20.XX.201.2XX</v>
          </cell>
        </row>
        <row r="328">
          <cell r="D328" t="str">
            <v>0519000153</v>
          </cell>
          <cell r="L328" t="str">
            <v>20.XX.201.131</v>
          </cell>
        </row>
        <row r="329">
          <cell r="D329" t="str">
            <v>0519000154</v>
          </cell>
          <cell r="L329" t="str">
            <v>20.XX.201.131</v>
          </cell>
        </row>
        <row r="330">
          <cell r="D330" t="str">
            <v>0520000168</v>
          </cell>
          <cell r="L330" t="str">
            <v>20.XX.201.010</v>
          </cell>
        </row>
        <row r="331">
          <cell r="D331" t="str">
            <v>0521000065</v>
          </cell>
          <cell r="L331" t="str">
            <v>20.XX.201.151</v>
          </cell>
        </row>
        <row r="332">
          <cell r="D332" t="str">
            <v>0521000135</v>
          </cell>
        </row>
        <row r="333">
          <cell r="D333" t="str">
            <v>0521000161</v>
          </cell>
          <cell r="L333" t="str">
            <v>20.XX.201.130</v>
          </cell>
        </row>
        <row r="334">
          <cell r="D334" t="str">
            <v>0521000181</v>
          </cell>
        </row>
        <row r="335">
          <cell r="D335" t="str">
            <v>0521000188</v>
          </cell>
        </row>
        <row r="336">
          <cell r="D336" t="str">
            <v>0600000119</v>
          </cell>
          <cell r="L336" t="str">
            <v>20.XX.201.111</v>
          </cell>
        </row>
        <row r="337">
          <cell r="D337" t="str">
            <v>0600000156</v>
          </cell>
          <cell r="L337" t="str">
            <v>20.XX.201.010</v>
          </cell>
        </row>
        <row r="338">
          <cell r="D338" t="str">
            <v>0600020111</v>
          </cell>
          <cell r="L338" t="str">
            <v>20.XX.201.240</v>
          </cell>
        </row>
        <row r="339">
          <cell r="D339" t="str">
            <v>0612000175</v>
          </cell>
          <cell r="L339" t="str">
            <v>20.XX.075.600</v>
          </cell>
        </row>
        <row r="340">
          <cell r="D340" t="str">
            <v>0612000176</v>
          </cell>
          <cell r="L340" t="str">
            <v>20.XX.075.600</v>
          </cell>
        </row>
        <row r="341">
          <cell r="D341" t="str">
            <v>0613000005</v>
          </cell>
          <cell r="L341" t="str">
            <v>20.XX.025.700, 20.XX.075.600</v>
          </cell>
        </row>
        <row r="342">
          <cell r="D342" t="str">
            <v>0613000051</v>
          </cell>
          <cell r="L342" t="str">
            <v>20.XX.201.120</v>
          </cell>
        </row>
        <row r="343">
          <cell r="D343" t="str">
            <v>0614000058</v>
          </cell>
          <cell r="L343" t="str">
            <v>20.XX.201.120</v>
          </cell>
        </row>
        <row r="344">
          <cell r="D344" t="str">
            <v>0614000130</v>
          </cell>
          <cell r="L344" t="str">
            <v>20.XX.025.700, 20.XX.075.600</v>
          </cell>
        </row>
        <row r="345">
          <cell r="D345" t="str">
            <v>0615000046</v>
          </cell>
          <cell r="L345" t="str">
            <v>20.XX.201.110</v>
          </cell>
        </row>
        <row r="346">
          <cell r="D346" t="str">
            <v>0615000047</v>
          </cell>
          <cell r="L346" t="str">
            <v>20.XX.201.110</v>
          </cell>
        </row>
        <row r="347">
          <cell r="D347" t="str">
            <v>0615000293</v>
          </cell>
          <cell r="L347" t="str">
            <v>20.XX.201.110</v>
          </cell>
        </row>
        <row r="348">
          <cell r="D348" t="str">
            <v>0615000294</v>
          </cell>
          <cell r="L348" t="str">
            <v>20.XX.201.151</v>
          </cell>
        </row>
        <row r="349">
          <cell r="D349" t="str">
            <v>0615000296</v>
          </cell>
          <cell r="L349" t="str">
            <v>20.XX.201.119</v>
          </cell>
        </row>
        <row r="350">
          <cell r="D350" t="str">
            <v>0615000309</v>
          </cell>
          <cell r="L350" t="str">
            <v>20.XX.201.122</v>
          </cell>
        </row>
        <row r="351">
          <cell r="D351" t="str">
            <v>0616000001</v>
          </cell>
          <cell r="L351" t="str">
            <v>20.XX.201.120</v>
          </cell>
        </row>
        <row r="352">
          <cell r="D352" t="str">
            <v>0616000029</v>
          </cell>
          <cell r="L352" t="str">
            <v>20.XX.075.600</v>
          </cell>
        </row>
        <row r="353">
          <cell r="D353" t="str">
            <v>0616000033</v>
          </cell>
          <cell r="L353" t="str">
            <v>20.XX.201.120</v>
          </cell>
        </row>
        <row r="354">
          <cell r="D354" t="str">
            <v>0616000074</v>
          </cell>
          <cell r="L354" t="str">
            <v>20.XX.075.600</v>
          </cell>
        </row>
        <row r="355">
          <cell r="D355" t="str">
            <v>0616000207</v>
          </cell>
          <cell r="L355" t="str">
            <v>20.XX.201.110</v>
          </cell>
        </row>
        <row r="356">
          <cell r="D356" t="str">
            <v>0616000208</v>
          </cell>
          <cell r="L356" t="str">
            <v>20.XX.201.110</v>
          </cell>
        </row>
        <row r="357">
          <cell r="D357" t="str">
            <v>0617000096</v>
          </cell>
          <cell r="L357" t="str">
            <v>20.XX.201.361</v>
          </cell>
        </row>
        <row r="358">
          <cell r="D358" t="str">
            <v>0617000303</v>
          </cell>
          <cell r="L358" t="str">
            <v>20.XX.201.120</v>
          </cell>
        </row>
        <row r="359">
          <cell r="D359" t="str">
            <v>0617000304</v>
          </cell>
          <cell r="L359" t="str">
            <v>20.XX.201.121</v>
          </cell>
        </row>
        <row r="360">
          <cell r="D360" t="str">
            <v>0617000305</v>
          </cell>
          <cell r="L360" t="str">
            <v>20.XX.201.120</v>
          </cell>
        </row>
        <row r="361">
          <cell r="D361" t="str">
            <v>0617000306</v>
          </cell>
          <cell r="L361" t="str">
            <v>20.XX.201.120</v>
          </cell>
        </row>
        <row r="362">
          <cell r="D362" t="str">
            <v>0618000012</v>
          </cell>
          <cell r="L362" t="str">
            <v>20.XX.201.120</v>
          </cell>
        </row>
        <row r="363">
          <cell r="D363" t="str">
            <v>0618000015</v>
          </cell>
          <cell r="L363" t="str">
            <v>20.XX.201.151</v>
          </cell>
        </row>
        <row r="364">
          <cell r="D364" t="str">
            <v>0618000017</v>
          </cell>
          <cell r="L364" t="str">
            <v>20.XX.201.151</v>
          </cell>
        </row>
        <row r="365">
          <cell r="D365" t="str">
            <v>0618000043</v>
          </cell>
          <cell r="L365" t="str">
            <v>20.XX.201.151</v>
          </cell>
        </row>
        <row r="366">
          <cell r="D366" t="str">
            <v>0618000045</v>
          </cell>
          <cell r="L366" t="str">
            <v>20.XX.201.151</v>
          </cell>
        </row>
        <row r="367">
          <cell r="D367" t="str">
            <v>0618000048</v>
          </cell>
          <cell r="L367" t="str">
            <v>20.XX.201.121</v>
          </cell>
        </row>
        <row r="368">
          <cell r="D368" t="str">
            <v>0618000049</v>
          </cell>
          <cell r="L368" t="str">
            <v>20.XX.201.121</v>
          </cell>
        </row>
        <row r="369">
          <cell r="D369" t="str">
            <v>0618000051</v>
          </cell>
          <cell r="L369" t="str">
            <v>20.XX.201.120</v>
          </cell>
        </row>
        <row r="370">
          <cell r="D370" t="str">
            <v>0618000055</v>
          </cell>
          <cell r="L370" t="str">
            <v>20.XX.201.122</v>
          </cell>
        </row>
        <row r="371">
          <cell r="D371" t="str">
            <v>0618000057</v>
          </cell>
          <cell r="L371" t="str">
            <v>20.XX.201.121</v>
          </cell>
        </row>
        <row r="372">
          <cell r="D372" t="str">
            <v>0618000060</v>
          </cell>
          <cell r="L372" t="str">
            <v>20.XX.201.121</v>
          </cell>
        </row>
        <row r="373">
          <cell r="D373" t="str">
            <v>0618000131</v>
          </cell>
          <cell r="L373" t="str">
            <v>20.XX.201.010</v>
          </cell>
        </row>
        <row r="374">
          <cell r="D374" t="str">
            <v>0618000138</v>
          </cell>
          <cell r="L374" t="str">
            <v>20.XX.201.235</v>
          </cell>
        </row>
        <row r="375">
          <cell r="D375" t="str">
            <v>0618000183</v>
          </cell>
          <cell r="L375" t="str">
            <v>20.XX.201.122</v>
          </cell>
        </row>
        <row r="376">
          <cell r="D376" t="str">
            <v>0619000005</v>
          </cell>
          <cell r="L376" t="str">
            <v>20.XX.201.121</v>
          </cell>
        </row>
        <row r="377">
          <cell r="D377" t="str">
            <v>0619000009</v>
          </cell>
          <cell r="L377" t="str">
            <v>20.XX.201.121</v>
          </cell>
        </row>
        <row r="378">
          <cell r="D378" t="str">
            <v>0619000010</v>
          </cell>
          <cell r="L378" t="str">
            <v>20.XX.201.121</v>
          </cell>
        </row>
        <row r="379">
          <cell r="D379" t="str">
            <v>0619000020</v>
          </cell>
          <cell r="L379" t="str">
            <v>20.XX.201.010</v>
          </cell>
        </row>
        <row r="380">
          <cell r="D380" t="str">
            <v>0619000078</v>
          </cell>
          <cell r="L380" t="str">
            <v>20.XX.201.010</v>
          </cell>
        </row>
        <row r="381">
          <cell r="D381" t="str">
            <v>0619000172</v>
          </cell>
          <cell r="L381" t="str">
            <v>20.XX.201.010</v>
          </cell>
        </row>
        <row r="382">
          <cell r="D382" t="str">
            <v>0619000232</v>
          </cell>
          <cell r="L382" t="str">
            <v>20.XX.201.010</v>
          </cell>
        </row>
        <row r="383">
          <cell r="D383" t="str">
            <v>0619000233</v>
          </cell>
          <cell r="L383" t="str">
            <v>20.XX.201.010</v>
          </cell>
        </row>
        <row r="384">
          <cell r="D384" t="str">
            <v>0620000037</v>
          </cell>
          <cell r="L384" t="str">
            <v>20.XX.201.010</v>
          </cell>
        </row>
        <row r="385">
          <cell r="D385" t="str">
            <v>0620000038</v>
          </cell>
          <cell r="L385" t="str">
            <v>20.XX.201.010</v>
          </cell>
        </row>
        <row r="386">
          <cell r="D386" t="str">
            <v>0620000053</v>
          </cell>
          <cell r="L386" t="str">
            <v>20.XX.075.600</v>
          </cell>
        </row>
        <row r="387">
          <cell r="D387" t="str">
            <v>0620000062</v>
          </cell>
          <cell r="L387" t="str">
            <v>20.XX.201.010</v>
          </cell>
        </row>
        <row r="388">
          <cell r="D388" t="str">
            <v>0620000065</v>
          </cell>
          <cell r="L388" t="str">
            <v>20.XX.201.131</v>
          </cell>
        </row>
        <row r="389">
          <cell r="D389" t="str">
            <v>0620000077</v>
          </cell>
          <cell r="L389" t="str">
            <v>20.XX.201.121</v>
          </cell>
        </row>
        <row r="390">
          <cell r="D390" t="str">
            <v>0620000093</v>
          </cell>
          <cell r="L390" t="str">
            <v>20.XX.201.151</v>
          </cell>
        </row>
        <row r="391">
          <cell r="D391" t="str">
            <v>0620000116</v>
          </cell>
          <cell r="L391" t="str">
            <v>20.XX.201.010</v>
          </cell>
        </row>
        <row r="392">
          <cell r="D392" t="str">
            <v>0620000180</v>
          </cell>
          <cell r="L392" t="str">
            <v>20.XX.201.010</v>
          </cell>
        </row>
        <row r="393">
          <cell r="D393" t="str">
            <v>0700021119</v>
          </cell>
          <cell r="L393" t="str">
            <v>20.XX.025.700, 20.XX.075.600</v>
          </cell>
        </row>
        <row r="394">
          <cell r="D394" t="str">
            <v>0712000077</v>
          </cell>
          <cell r="L394" t="str">
            <v>20.XX.201.378</v>
          </cell>
        </row>
        <row r="395">
          <cell r="D395" t="str">
            <v>0712000094</v>
          </cell>
          <cell r="L395" t="str">
            <v>20.XX.201.110</v>
          </cell>
        </row>
        <row r="396">
          <cell r="D396" t="str">
            <v>0712000104</v>
          </cell>
          <cell r="L396" t="str">
            <v>20.XX.201.335</v>
          </cell>
        </row>
        <row r="397">
          <cell r="D397" t="str">
            <v>0713000216</v>
          </cell>
          <cell r="L397" t="str">
            <v>20.XX.075.600</v>
          </cell>
        </row>
        <row r="398">
          <cell r="D398" t="str">
            <v>0713000479</v>
          </cell>
          <cell r="L398" t="str">
            <v>20.XX.201.122</v>
          </cell>
        </row>
        <row r="399">
          <cell r="D399" t="str">
            <v>0713000488</v>
          </cell>
          <cell r="L399" t="str">
            <v>20.XX.201.122</v>
          </cell>
        </row>
        <row r="400">
          <cell r="D400" t="str">
            <v>0713000500</v>
          </cell>
          <cell r="L400" t="str">
            <v>20.XX.075.600</v>
          </cell>
        </row>
        <row r="401">
          <cell r="D401" t="str">
            <v>0714000024</v>
          </cell>
          <cell r="L401" t="str">
            <v>20.XX.201.113</v>
          </cell>
        </row>
        <row r="402">
          <cell r="D402" t="str">
            <v>0714000044</v>
          </cell>
          <cell r="L402" t="str">
            <v>20.XX.201.120</v>
          </cell>
        </row>
        <row r="403">
          <cell r="D403" t="str">
            <v>0714000084</v>
          </cell>
          <cell r="L403" t="str">
            <v>20.XX.201.119</v>
          </cell>
        </row>
        <row r="404">
          <cell r="D404" t="str">
            <v>0714000179</v>
          </cell>
          <cell r="L404" t="str">
            <v>20.XX.201.361</v>
          </cell>
        </row>
        <row r="405">
          <cell r="D405" t="str">
            <v>0714000213</v>
          </cell>
        </row>
        <row r="406">
          <cell r="D406" t="str">
            <v>0715000090</v>
          </cell>
          <cell r="L406" t="str">
            <v>20.XX.201.151</v>
          </cell>
        </row>
        <row r="407">
          <cell r="D407" t="str">
            <v>0715000160</v>
          </cell>
        </row>
        <row r="408">
          <cell r="D408" t="str">
            <v>0715000220</v>
          </cell>
          <cell r="L408" t="str">
            <v>20.XX.201.110</v>
          </cell>
        </row>
        <row r="409">
          <cell r="D409" t="str">
            <v>0715000286</v>
          </cell>
          <cell r="L409" t="str">
            <v>20.XX.201.131</v>
          </cell>
        </row>
        <row r="410">
          <cell r="D410" t="str">
            <v>0715000297</v>
          </cell>
          <cell r="L410" t="str">
            <v>20.XX.201.010</v>
          </cell>
        </row>
        <row r="411">
          <cell r="D411" t="str">
            <v>0716000024</v>
          </cell>
          <cell r="L411" t="str">
            <v>20.XX.201.335</v>
          </cell>
        </row>
        <row r="412">
          <cell r="D412" t="str">
            <v>0716000025</v>
          </cell>
          <cell r="L412" t="str">
            <v>20.XX.201.110</v>
          </cell>
        </row>
        <row r="413">
          <cell r="D413" t="str">
            <v>0716000033</v>
          </cell>
          <cell r="L413" t="str">
            <v>20.XX.201.121</v>
          </cell>
        </row>
        <row r="414">
          <cell r="D414" t="str">
            <v>0716000040</v>
          </cell>
          <cell r="L414" t="str">
            <v>20.XX.201.335</v>
          </cell>
        </row>
        <row r="415">
          <cell r="D415" t="str">
            <v>0716000042</v>
          </cell>
          <cell r="L415" t="str">
            <v>20.XX.201.361</v>
          </cell>
        </row>
        <row r="416">
          <cell r="D416" t="str">
            <v>0716000043</v>
          </cell>
          <cell r="L416" t="str">
            <v>20.XX.201.110</v>
          </cell>
        </row>
        <row r="417">
          <cell r="D417" t="str">
            <v>0716000044</v>
          </cell>
          <cell r="L417" t="str">
            <v>20.XX.201.111</v>
          </cell>
        </row>
        <row r="418">
          <cell r="D418" t="str">
            <v>0716000049</v>
          </cell>
          <cell r="L418" t="str">
            <v>20.XX.201.121</v>
          </cell>
        </row>
        <row r="419">
          <cell r="D419" t="str">
            <v>0716000053</v>
          </cell>
          <cell r="L419" t="str">
            <v>20.XX.201.335</v>
          </cell>
        </row>
        <row r="420">
          <cell r="D420" t="str">
            <v>0716000054</v>
          </cell>
          <cell r="L420" t="str">
            <v>20.XX.201.112</v>
          </cell>
        </row>
        <row r="421">
          <cell r="D421" t="str">
            <v>0716000056</v>
          </cell>
          <cell r="L421" t="str">
            <v>20.XX.201.110</v>
          </cell>
        </row>
        <row r="422">
          <cell r="D422" t="str">
            <v>0716000059</v>
          </cell>
          <cell r="L422" t="str">
            <v>20.XX.201.121</v>
          </cell>
        </row>
        <row r="423">
          <cell r="D423" t="str">
            <v>0716000060</v>
          </cell>
          <cell r="L423" t="str">
            <v>20.XX.201.119</v>
          </cell>
        </row>
        <row r="424">
          <cell r="D424" t="str">
            <v>0716000061</v>
          </cell>
          <cell r="L424" t="str">
            <v>20.XX.201.335</v>
          </cell>
        </row>
        <row r="425">
          <cell r="D425" t="str">
            <v>0716000063</v>
          </cell>
          <cell r="L425" t="str">
            <v>20.XX.201.335</v>
          </cell>
        </row>
        <row r="426">
          <cell r="D426" t="str">
            <v>0716000067</v>
          </cell>
          <cell r="L426" t="str">
            <v>20.XX.201.335</v>
          </cell>
        </row>
        <row r="427">
          <cell r="D427" t="str">
            <v>0716000069</v>
          </cell>
          <cell r="L427" t="str">
            <v>20.XX.201.121</v>
          </cell>
        </row>
        <row r="428">
          <cell r="D428" t="str">
            <v>0716000072</v>
          </cell>
          <cell r="L428" t="str">
            <v>20.XX.201.121</v>
          </cell>
        </row>
        <row r="429">
          <cell r="D429" t="str">
            <v>0716000077</v>
          </cell>
          <cell r="L429" t="str">
            <v>20.XX.201.121</v>
          </cell>
        </row>
        <row r="430">
          <cell r="D430" t="str">
            <v>0716000082</v>
          </cell>
          <cell r="L430" t="str">
            <v>20.XX.201.110</v>
          </cell>
        </row>
        <row r="431">
          <cell r="D431" t="str">
            <v>0716000083</v>
          </cell>
          <cell r="L431" t="str">
            <v>20.XX.201.335</v>
          </cell>
        </row>
        <row r="432">
          <cell r="D432" t="str">
            <v>0716000085</v>
          </cell>
          <cell r="L432" t="str">
            <v>20.XX.201.121</v>
          </cell>
        </row>
        <row r="433">
          <cell r="D433" t="str">
            <v>0716000086</v>
          </cell>
          <cell r="L433" t="str">
            <v>20.XX.201.235</v>
          </cell>
        </row>
        <row r="434">
          <cell r="D434" t="str">
            <v>0716000090</v>
          </cell>
          <cell r="L434" t="str">
            <v>20.XX.201.121</v>
          </cell>
        </row>
        <row r="435">
          <cell r="D435" t="str">
            <v>0716000091</v>
          </cell>
          <cell r="L435" t="str">
            <v>20.XX.201.113</v>
          </cell>
        </row>
        <row r="436">
          <cell r="D436" t="str">
            <v>0716000120</v>
          </cell>
          <cell r="L436" t="str">
            <v>20.XX.201.315</v>
          </cell>
        </row>
        <row r="437">
          <cell r="D437" t="str">
            <v>0716000121</v>
          </cell>
          <cell r="L437" t="str">
            <v>20.XX.201.315</v>
          </cell>
        </row>
        <row r="438">
          <cell r="D438" t="str">
            <v>0716000126</v>
          </cell>
          <cell r="L438" t="str">
            <v>20.XX.201.151</v>
          </cell>
        </row>
        <row r="439">
          <cell r="D439" t="str">
            <v>0716000132</v>
          </cell>
          <cell r="L439" t="str">
            <v>20.XX.201.015</v>
          </cell>
        </row>
        <row r="440">
          <cell r="D440" t="str">
            <v>0716000175</v>
          </cell>
          <cell r="L440" t="str">
            <v>20.XX.201.119</v>
          </cell>
        </row>
        <row r="441">
          <cell r="D441" t="str">
            <v>0716000183</v>
          </cell>
          <cell r="L441" t="str">
            <v>20.XX.201.321</v>
          </cell>
        </row>
        <row r="442">
          <cell r="D442" t="str">
            <v>0716000204</v>
          </cell>
          <cell r="L442" t="str">
            <v>20.XX.201.235</v>
          </cell>
        </row>
        <row r="443">
          <cell r="D443" t="str">
            <v>0716000213</v>
          </cell>
          <cell r="L443" t="str">
            <v>20.XX.201.015</v>
          </cell>
        </row>
        <row r="444">
          <cell r="D444" t="str">
            <v>0716000231</v>
          </cell>
        </row>
        <row r="445">
          <cell r="D445" t="str">
            <v>0716000298</v>
          </cell>
          <cell r="L445" t="str">
            <v>20.XX.201.235</v>
          </cell>
        </row>
        <row r="446">
          <cell r="D446" t="str">
            <v>0716000299</v>
          </cell>
          <cell r="L446" t="str">
            <v>20.XX.201.361</v>
          </cell>
        </row>
        <row r="447">
          <cell r="D447" t="str">
            <v>0716000301</v>
          </cell>
          <cell r="L447" t="str">
            <v>20.XX.201.999</v>
          </cell>
        </row>
        <row r="448">
          <cell r="D448" t="str">
            <v>0716000313</v>
          </cell>
          <cell r="L448" t="str">
            <v>20.XX.201.121</v>
          </cell>
        </row>
        <row r="449">
          <cell r="D449" t="str">
            <v>0716000316</v>
          </cell>
          <cell r="L449" t="str">
            <v>20.XX.201.361</v>
          </cell>
        </row>
        <row r="450">
          <cell r="D450" t="str">
            <v>0716000335</v>
          </cell>
          <cell r="L450" t="str">
            <v>20.XX.201.131</v>
          </cell>
        </row>
        <row r="451">
          <cell r="D451" t="str">
            <v>0716000346</v>
          </cell>
          <cell r="L451" t="str">
            <v>20.XX.201.315</v>
          </cell>
        </row>
        <row r="452">
          <cell r="D452" t="str">
            <v>0716000393</v>
          </cell>
          <cell r="L452" t="str">
            <v>20.XX.201.335</v>
          </cell>
        </row>
        <row r="453">
          <cell r="D453" t="str">
            <v>0717000060</v>
          </cell>
          <cell r="L453" t="str">
            <v>20.XX.201.315</v>
          </cell>
        </row>
        <row r="454">
          <cell r="D454" t="str">
            <v>0717000108</v>
          </cell>
          <cell r="L454" t="str">
            <v>20.XX.201.015</v>
          </cell>
        </row>
        <row r="455">
          <cell r="D455" t="str">
            <v>0717000119</v>
          </cell>
          <cell r="L455" t="str">
            <v>20.XX.201.361</v>
          </cell>
        </row>
        <row r="456">
          <cell r="D456" t="str">
            <v>0717000143</v>
          </cell>
          <cell r="L456" t="str">
            <v>20.XX.201.335</v>
          </cell>
        </row>
        <row r="457">
          <cell r="D457" t="str">
            <v>0717000144</v>
          </cell>
          <cell r="L457" t="str">
            <v>20.XX.201.335</v>
          </cell>
        </row>
        <row r="458">
          <cell r="D458" t="str">
            <v>0717000157</v>
          </cell>
          <cell r="L458" t="str">
            <v>20.XX.201.150</v>
          </cell>
        </row>
        <row r="459">
          <cell r="D459" t="str">
            <v>0717000194</v>
          </cell>
          <cell r="L459" t="str">
            <v>20.XX.201.321</v>
          </cell>
        </row>
        <row r="460">
          <cell r="D460" t="str">
            <v>0717000323</v>
          </cell>
          <cell r="L460" t="str">
            <v>20.XX.201.131</v>
          </cell>
        </row>
        <row r="461">
          <cell r="D461" t="str">
            <v>0717000331</v>
          </cell>
          <cell r="L461" t="str">
            <v>20.XX.201.131</v>
          </cell>
        </row>
        <row r="462">
          <cell r="D462" t="str">
            <v>0718000008</v>
          </cell>
          <cell r="L462" t="str">
            <v>20.XX.201.131</v>
          </cell>
        </row>
        <row r="463">
          <cell r="D463" t="str">
            <v>0718000061</v>
          </cell>
          <cell r="L463" t="str">
            <v>20.XX.201.121</v>
          </cell>
        </row>
        <row r="464">
          <cell r="D464" t="str">
            <v>0718000070</v>
          </cell>
          <cell r="L464" t="str">
            <v>20.XX.201.235</v>
          </cell>
        </row>
        <row r="465">
          <cell r="D465" t="str">
            <v>0718000071</v>
          </cell>
          <cell r="L465" t="str">
            <v>20.XX.201.113</v>
          </cell>
        </row>
        <row r="466">
          <cell r="D466" t="str">
            <v>0718000072</v>
          </cell>
          <cell r="L466" t="str">
            <v>20.XX.201.315</v>
          </cell>
        </row>
        <row r="467">
          <cell r="D467" t="str">
            <v>0718000073</v>
          </cell>
          <cell r="L467" t="str">
            <v>20.XX.201.121</v>
          </cell>
        </row>
        <row r="468">
          <cell r="D468" t="str">
            <v>0718000075</v>
          </cell>
          <cell r="L468" t="str">
            <v>20.XX.201.170</v>
          </cell>
        </row>
        <row r="469">
          <cell r="D469" t="str">
            <v>0718000076</v>
          </cell>
          <cell r="L469" t="str">
            <v>20.XX.201.121</v>
          </cell>
        </row>
        <row r="470">
          <cell r="D470" t="str">
            <v>0718000077</v>
          </cell>
          <cell r="L470" t="str">
            <v>20.XX.201.352</v>
          </cell>
        </row>
        <row r="471">
          <cell r="D471" t="str">
            <v>0718000092</v>
          </cell>
          <cell r="L471" t="str">
            <v>20.XX.201.151</v>
          </cell>
        </row>
        <row r="472">
          <cell r="D472" t="str">
            <v>0718000098</v>
          </cell>
          <cell r="L472" t="str">
            <v>20.XX.201.210</v>
          </cell>
        </row>
        <row r="473">
          <cell r="D473" t="str">
            <v>0718000123</v>
          </cell>
          <cell r="L473" t="str">
            <v>20.XX.201.122</v>
          </cell>
        </row>
        <row r="474">
          <cell r="D474" t="str">
            <v>0718000137</v>
          </cell>
          <cell r="L474" t="str">
            <v>20.XX.201.113</v>
          </cell>
        </row>
        <row r="475">
          <cell r="D475" t="str">
            <v>0718000141</v>
          </cell>
          <cell r="L475" t="str">
            <v>20.XX.201.335</v>
          </cell>
        </row>
        <row r="476">
          <cell r="D476" t="str">
            <v>0718000144</v>
          </cell>
          <cell r="L476" t="str">
            <v>20.XX.201.113</v>
          </cell>
        </row>
        <row r="477">
          <cell r="D477" t="str">
            <v>0718000149</v>
          </cell>
          <cell r="L477" t="str">
            <v>20.XX.201.315</v>
          </cell>
        </row>
        <row r="478">
          <cell r="D478" t="str">
            <v>0718000152</v>
          </cell>
          <cell r="L478" t="str">
            <v>20.XX.201.112</v>
          </cell>
        </row>
        <row r="479">
          <cell r="D479" t="str">
            <v>0718000155</v>
          </cell>
          <cell r="L479" t="str">
            <v>20.XX.201.151</v>
          </cell>
        </row>
        <row r="480">
          <cell r="D480" t="str">
            <v>0718000158</v>
          </cell>
          <cell r="L480" t="str">
            <v>20.XX.201.315</v>
          </cell>
        </row>
        <row r="481">
          <cell r="D481" t="str">
            <v>0718000161</v>
          </cell>
          <cell r="L481" t="str">
            <v>20.XX.201.315</v>
          </cell>
        </row>
        <row r="482">
          <cell r="D482" t="str">
            <v>0718000167</v>
          </cell>
          <cell r="L482" t="str">
            <v>20.XX.201.235</v>
          </cell>
        </row>
        <row r="483">
          <cell r="D483" t="str">
            <v>0718000179</v>
          </cell>
          <cell r="L483" t="str">
            <v>20.XX.201.315</v>
          </cell>
        </row>
        <row r="484">
          <cell r="D484" t="str">
            <v>0718000180</v>
          </cell>
          <cell r="L484" t="str">
            <v>20.XX.201.315</v>
          </cell>
        </row>
        <row r="485">
          <cell r="D485" t="str">
            <v>0718000189</v>
          </cell>
          <cell r="L485" t="str">
            <v>20.XX.201.113</v>
          </cell>
        </row>
        <row r="486">
          <cell r="D486" t="str">
            <v>0718000191</v>
          </cell>
          <cell r="L486" t="str">
            <v>20.XX.201.112</v>
          </cell>
        </row>
        <row r="487">
          <cell r="D487" t="str">
            <v>0718000204</v>
          </cell>
          <cell r="L487" t="str">
            <v>20.XX.201.121</v>
          </cell>
        </row>
        <row r="488">
          <cell r="D488" t="str">
            <v>0718000212</v>
          </cell>
          <cell r="L488" t="str">
            <v>20.XX.201.010</v>
          </cell>
        </row>
        <row r="489">
          <cell r="D489" t="str">
            <v>0718000213</v>
          </cell>
          <cell r="L489" t="str">
            <v>20.XX.201.010</v>
          </cell>
        </row>
        <row r="490">
          <cell r="D490" t="str">
            <v>0718000220</v>
          </cell>
          <cell r="L490" t="str">
            <v>20.XX.201.151</v>
          </cell>
        </row>
        <row r="491">
          <cell r="D491" t="str">
            <v>0718000224</v>
          </cell>
        </row>
        <row r="492">
          <cell r="D492" t="str">
            <v>0718000253</v>
          </cell>
          <cell r="L492" t="str">
            <v>20.XX.201.121</v>
          </cell>
        </row>
        <row r="493">
          <cell r="D493" t="str">
            <v>0718000272</v>
          </cell>
          <cell r="L493" t="str">
            <v>20.XX.201.131</v>
          </cell>
        </row>
        <row r="494">
          <cell r="D494" t="str">
            <v>0718000286</v>
          </cell>
        </row>
        <row r="495">
          <cell r="D495" t="str">
            <v>0718000307</v>
          </cell>
          <cell r="L495" t="str">
            <v>20.XX.201.113</v>
          </cell>
        </row>
        <row r="496">
          <cell r="D496" t="str">
            <v>0718000318</v>
          </cell>
          <cell r="L496" t="str">
            <v>20.XX.201.361</v>
          </cell>
        </row>
        <row r="497">
          <cell r="D497" t="str">
            <v>0718000323</v>
          </cell>
          <cell r="L497" t="str">
            <v>20.XX.201.121</v>
          </cell>
        </row>
        <row r="498">
          <cell r="D498" t="str">
            <v>0718000355</v>
          </cell>
          <cell r="L498" t="str">
            <v>20.XX.201.110</v>
          </cell>
        </row>
        <row r="499">
          <cell r="D499" t="str">
            <v>0719000004</v>
          </cell>
          <cell r="L499" t="str">
            <v>20.XX.201.151</v>
          </cell>
        </row>
        <row r="500">
          <cell r="D500" t="str">
            <v>0719000005</v>
          </cell>
          <cell r="L500" t="str">
            <v>20.XX.201.170</v>
          </cell>
        </row>
        <row r="501">
          <cell r="D501" t="str">
            <v>0719000009</v>
          </cell>
          <cell r="L501" t="str">
            <v>20.XX.201.335</v>
          </cell>
        </row>
        <row r="502">
          <cell r="D502" t="str">
            <v>0719000010</v>
          </cell>
          <cell r="L502" t="str">
            <v>20.XX.201.151</v>
          </cell>
        </row>
        <row r="503">
          <cell r="D503" t="str">
            <v>0719000014</v>
          </cell>
          <cell r="L503" t="str">
            <v>20.XX.201.352</v>
          </cell>
        </row>
        <row r="504">
          <cell r="D504" t="str">
            <v>0719000023</v>
          </cell>
          <cell r="L504" t="str">
            <v>20.XX.201.335</v>
          </cell>
        </row>
        <row r="505">
          <cell r="D505" t="str">
            <v>0719000026</v>
          </cell>
          <cell r="L505" t="str">
            <v>20.XX.201.122</v>
          </cell>
        </row>
        <row r="506">
          <cell r="D506" t="str">
            <v>0719000031</v>
          </cell>
          <cell r="L506" t="str">
            <v>20.XX.201.335</v>
          </cell>
        </row>
        <row r="507">
          <cell r="D507" t="str">
            <v>0719000064</v>
          </cell>
          <cell r="L507" t="str">
            <v>20.XX.201.015</v>
          </cell>
        </row>
        <row r="508">
          <cell r="D508" t="str">
            <v>0719000107</v>
          </cell>
          <cell r="L508" t="str">
            <v>20.XX.201.352</v>
          </cell>
        </row>
        <row r="509">
          <cell r="D509" t="str">
            <v>0719000111</v>
          </cell>
          <cell r="L509" t="str">
            <v>20.XX.201.151</v>
          </cell>
        </row>
        <row r="510">
          <cell r="D510" t="str">
            <v>0719000165</v>
          </cell>
          <cell r="L510" t="str">
            <v>20.XX.201.010</v>
          </cell>
        </row>
        <row r="511">
          <cell r="D511" t="str">
            <v>0719000171</v>
          </cell>
          <cell r="L511" t="str">
            <v>20.XX.201.010</v>
          </cell>
        </row>
        <row r="512">
          <cell r="D512" t="str">
            <v>0719000180</v>
          </cell>
          <cell r="L512" t="str">
            <v>20.XX.201.361</v>
          </cell>
        </row>
        <row r="513">
          <cell r="D513" t="str">
            <v>0719000225</v>
          </cell>
          <cell r="L513" t="str">
            <v>20.XX.201.010</v>
          </cell>
        </row>
        <row r="514">
          <cell r="D514" t="str">
            <v>0719000238</v>
          </cell>
          <cell r="L514" t="str">
            <v>20.XX.201.010</v>
          </cell>
        </row>
        <row r="515">
          <cell r="D515" t="str">
            <v>0719000268</v>
          </cell>
          <cell r="L515" t="str">
            <v>20.XX.201.110</v>
          </cell>
        </row>
        <row r="516">
          <cell r="D516" t="str">
            <v>0719000275</v>
          </cell>
          <cell r="L516" t="str">
            <v>20.XX.201.110</v>
          </cell>
        </row>
        <row r="517">
          <cell r="D517" t="str">
            <v>0719000279</v>
          </cell>
          <cell r="L517" t="str">
            <v>20.XX.201.121</v>
          </cell>
        </row>
        <row r="518">
          <cell r="D518" t="str">
            <v>0719000286</v>
          </cell>
          <cell r="L518" t="str">
            <v>20.XX.201.151</v>
          </cell>
        </row>
        <row r="519">
          <cell r="D519" t="str">
            <v>0719000295</v>
          </cell>
          <cell r="L519" t="str">
            <v>20.XX.201.151</v>
          </cell>
        </row>
        <row r="520">
          <cell r="D520" t="str">
            <v>0719000307</v>
          </cell>
          <cell r="L520" t="str">
            <v>20.XX.201.315</v>
          </cell>
        </row>
        <row r="521">
          <cell r="D521" t="str">
            <v>0719000313</v>
          </cell>
          <cell r="L521" t="str">
            <v>20.XX.201.315</v>
          </cell>
        </row>
        <row r="522">
          <cell r="D522" t="str">
            <v>0719000353</v>
          </cell>
          <cell r="L522" t="str">
            <v>20.XX.201.335</v>
          </cell>
        </row>
        <row r="523">
          <cell r="D523" t="str">
            <v>0720000023</v>
          </cell>
          <cell r="L523" t="str">
            <v>20.XX.201.131</v>
          </cell>
        </row>
        <row r="524">
          <cell r="D524" t="str">
            <v>0720000128</v>
          </cell>
          <cell r="L524" t="str">
            <v>20.XX.201.121</v>
          </cell>
        </row>
        <row r="525">
          <cell r="D525" t="str">
            <v>0720000169</v>
          </cell>
          <cell r="L525" t="str">
            <v>20.XX.201.361</v>
          </cell>
        </row>
        <row r="526">
          <cell r="D526" t="str">
            <v>0721000064</v>
          </cell>
          <cell r="L526" t="str">
            <v>20.XX.201.151</v>
          </cell>
        </row>
        <row r="527">
          <cell r="D527" t="str">
            <v>0721000067</v>
          </cell>
          <cell r="L527" t="str">
            <v>20.XX.201.151</v>
          </cell>
        </row>
        <row r="528">
          <cell r="D528" t="str">
            <v>0721000091</v>
          </cell>
        </row>
        <row r="529">
          <cell r="D529" t="str">
            <v>0721000094</v>
          </cell>
          <cell r="L529" t="str">
            <v>20.XX.201.151</v>
          </cell>
        </row>
        <row r="530">
          <cell r="D530" t="str">
            <v>0721000103</v>
          </cell>
          <cell r="L530" t="str">
            <v>20.XX.201.151</v>
          </cell>
        </row>
        <row r="531">
          <cell r="D531" t="str">
            <v>0721000165</v>
          </cell>
          <cell r="L531" t="str">
            <v>20.XX.201.010</v>
          </cell>
        </row>
        <row r="532">
          <cell r="D532" t="str">
            <v>0722000105</v>
          </cell>
        </row>
        <row r="533">
          <cell r="D533" t="str">
            <v>0722000109</v>
          </cell>
        </row>
        <row r="534">
          <cell r="D534" t="str">
            <v>0722000119</v>
          </cell>
        </row>
        <row r="535">
          <cell r="D535" t="str">
            <v>0718000184</v>
          </cell>
        </row>
        <row r="536">
          <cell r="D536" t="str">
            <v>0800000124</v>
          </cell>
        </row>
        <row r="537">
          <cell r="D537" t="str">
            <v>0800000536</v>
          </cell>
          <cell r="L537" t="str">
            <v>20.XX.201.010</v>
          </cell>
        </row>
        <row r="538">
          <cell r="D538" t="str">
            <v>0800000616</v>
          </cell>
          <cell r="L538" t="str">
            <v>20.XX.025.700</v>
          </cell>
        </row>
        <row r="539">
          <cell r="D539" t="str">
            <v>0800000628</v>
          </cell>
          <cell r="L539" t="str">
            <v>20.XX.201.321</v>
          </cell>
        </row>
        <row r="540">
          <cell r="D540" t="str">
            <v>0800001025</v>
          </cell>
          <cell r="L540" t="str">
            <v>20.XX.201.010</v>
          </cell>
        </row>
        <row r="541">
          <cell r="D541" t="str">
            <v>0812000025</v>
          </cell>
          <cell r="L541" t="str">
            <v>20.XX.201.015</v>
          </cell>
        </row>
        <row r="542">
          <cell r="D542" t="str">
            <v>0812000026</v>
          </cell>
          <cell r="L542" t="str">
            <v>20.XX.201.015</v>
          </cell>
        </row>
        <row r="543">
          <cell r="D543" t="str">
            <v>0812000028</v>
          </cell>
          <cell r="L543" t="str">
            <v>20.XX.201.015</v>
          </cell>
        </row>
        <row r="544">
          <cell r="D544" t="str">
            <v>0812000029</v>
          </cell>
          <cell r="L544" t="str">
            <v>20.XX.201.015</v>
          </cell>
        </row>
        <row r="545">
          <cell r="D545" t="str">
            <v>0812000076</v>
          </cell>
          <cell r="L545" t="str">
            <v>20.XX.201.352</v>
          </cell>
        </row>
        <row r="546">
          <cell r="D546" t="str">
            <v>0812000110</v>
          </cell>
          <cell r="L546" t="str">
            <v>20.XX.201.151</v>
          </cell>
        </row>
        <row r="547">
          <cell r="D547" t="str">
            <v>0812000286</v>
          </cell>
        </row>
        <row r="548">
          <cell r="D548" t="str">
            <v>0812000332</v>
          </cell>
          <cell r="L548" t="str">
            <v>20.XX.201.335</v>
          </cell>
        </row>
        <row r="549">
          <cell r="D549" t="str">
            <v>0812000343</v>
          </cell>
          <cell r="L549" t="str">
            <v>20.XX.201.112</v>
          </cell>
        </row>
        <row r="550">
          <cell r="D550" t="str">
            <v>0813000003</v>
          </cell>
          <cell r="L550" t="str">
            <v>20.XX.201.015</v>
          </cell>
        </row>
        <row r="551">
          <cell r="D551" t="str">
            <v>0813000140</v>
          </cell>
          <cell r="L551" t="str">
            <v>20.XX.201.010</v>
          </cell>
        </row>
        <row r="552">
          <cell r="D552" t="str">
            <v>0813000178</v>
          </cell>
          <cell r="L552" t="str">
            <v>20.XX.201.015</v>
          </cell>
        </row>
        <row r="553">
          <cell r="D553" t="str">
            <v>0813000215</v>
          </cell>
          <cell r="L553" t="str">
            <v>20.XX.201.335</v>
          </cell>
        </row>
        <row r="554">
          <cell r="D554" t="str">
            <v>0814000249</v>
          </cell>
          <cell r="L554" t="str">
            <v>20.XX.201.240</v>
          </cell>
        </row>
        <row r="555">
          <cell r="D555" t="str">
            <v>0814000257</v>
          </cell>
          <cell r="L555" t="str">
            <v>20.XX.201.361</v>
          </cell>
        </row>
        <row r="556">
          <cell r="D556" t="str">
            <v>0815000034</v>
          </cell>
          <cell r="L556" t="str">
            <v>20.XX.201.110</v>
          </cell>
        </row>
        <row r="557">
          <cell r="D557" t="str">
            <v>0815000102</v>
          </cell>
          <cell r="L557" t="str">
            <v>20.XX.201.010</v>
          </cell>
        </row>
        <row r="558">
          <cell r="D558" t="str">
            <v>0815000200</v>
          </cell>
          <cell r="L558" t="str">
            <v>20.XX.201.015</v>
          </cell>
        </row>
        <row r="559">
          <cell r="D559" t="str">
            <v>0815000244</v>
          </cell>
          <cell r="L559" t="str">
            <v>20.XX.201.122</v>
          </cell>
        </row>
        <row r="560">
          <cell r="D560" t="str">
            <v>0816000001</v>
          </cell>
          <cell r="L560" t="str">
            <v>20.XX.201.110</v>
          </cell>
        </row>
        <row r="561">
          <cell r="D561" t="str">
            <v>0816000020</v>
          </cell>
          <cell r="L561" t="str">
            <v>20.XX.201.121</v>
          </cell>
        </row>
        <row r="562">
          <cell r="D562" t="str">
            <v>0816000035</v>
          </cell>
          <cell r="L562" t="str">
            <v>20.XX.201.321</v>
          </cell>
        </row>
        <row r="563">
          <cell r="D563" t="str">
            <v>0816000043</v>
          </cell>
          <cell r="L563" t="str">
            <v>20.XX.201.121</v>
          </cell>
        </row>
        <row r="564">
          <cell r="D564" t="str">
            <v>0816000046</v>
          </cell>
          <cell r="L564" t="str">
            <v>20.XX.201.121</v>
          </cell>
        </row>
        <row r="565">
          <cell r="D565" t="str">
            <v>0816000049</v>
          </cell>
          <cell r="L565" t="str">
            <v>20.XX.201.010</v>
          </cell>
        </row>
        <row r="566">
          <cell r="D566" t="str">
            <v>0816000060</v>
          </cell>
          <cell r="L566" t="str">
            <v>20.XX.201.131</v>
          </cell>
        </row>
        <row r="567">
          <cell r="D567" t="str">
            <v>0816000079</v>
          </cell>
          <cell r="L567" t="str">
            <v>20.XX.201.110</v>
          </cell>
        </row>
        <row r="568">
          <cell r="D568" t="str">
            <v>0816000084</v>
          </cell>
          <cell r="L568" t="str">
            <v>20.XX.201.121</v>
          </cell>
        </row>
        <row r="569">
          <cell r="D569" t="str">
            <v>0816000086</v>
          </cell>
          <cell r="L569" t="str">
            <v>20.XX.201.122</v>
          </cell>
        </row>
        <row r="570">
          <cell r="D570" t="str">
            <v>0816000087</v>
          </cell>
          <cell r="L570" t="str">
            <v>20.XX.201.122</v>
          </cell>
        </row>
        <row r="571">
          <cell r="D571" t="str">
            <v>0816000090</v>
          </cell>
          <cell r="L571" t="str">
            <v>20.XX.201.122</v>
          </cell>
        </row>
        <row r="572">
          <cell r="D572" t="str">
            <v>0816000098</v>
          </cell>
          <cell r="L572" t="str">
            <v>20.XX.201.235</v>
          </cell>
        </row>
        <row r="573">
          <cell r="D573" t="str">
            <v>0816000130</v>
          </cell>
          <cell r="L573" t="str">
            <v>20.XX.201.121</v>
          </cell>
        </row>
        <row r="574">
          <cell r="D574" t="str">
            <v>0816000145</v>
          </cell>
          <cell r="L574" t="str">
            <v>20.XX.201.315</v>
          </cell>
        </row>
        <row r="575">
          <cell r="D575" t="str">
            <v>0816000177</v>
          </cell>
          <cell r="L575" t="str">
            <v>20.XX.201.111</v>
          </cell>
        </row>
        <row r="576">
          <cell r="D576" t="str">
            <v>0817000028</v>
          </cell>
          <cell r="L576" t="str">
            <v>20.XX.201.210</v>
          </cell>
        </row>
        <row r="577">
          <cell r="D577" t="str">
            <v>0817000138</v>
          </cell>
          <cell r="L577" t="str">
            <v>20.XX.201.010</v>
          </cell>
        </row>
        <row r="578">
          <cell r="D578" t="str">
            <v>0817000139</v>
          </cell>
          <cell r="L578" t="str">
            <v>20.XX.201.010</v>
          </cell>
        </row>
        <row r="579">
          <cell r="D579" t="str">
            <v>0817000142</v>
          </cell>
          <cell r="L579" t="str">
            <v>20.XX.201.235</v>
          </cell>
        </row>
        <row r="580">
          <cell r="D580" t="str">
            <v>0817000182</v>
          </cell>
          <cell r="L580" t="str">
            <v>20.XX.201.131</v>
          </cell>
        </row>
        <row r="581">
          <cell r="D581" t="str">
            <v>0817000230</v>
          </cell>
          <cell r="L581" t="str">
            <v>20.XX.201.378</v>
          </cell>
        </row>
        <row r="582">
          <cell r="D582" t="str">
            <v>0818000002</v>
          </cell>
          <cell r="L582" t="str">
            <v>20.XX.201.315</v>
          </cell>
        </row>
        <row r="583">
          <cell r="D583" t="str">
            <v>0818000012</v>
          </cell>
          <cell r="L583" t="str">
            <v>20.XX.201.121</v>
          </cell>
        </row>
        <row r="584">
          <cell r="D584" t="str">
            <v>0818000014</v>
          </cell>
          <cell r="L584" t="str">
            <v>20.XX.201.121</v>
          </cell>
        </row>
        <row r="585">
          <cell r="D585" t="str">
            <v>0818000016</v>
          </cell>
          <cell r="L585" t="str">
            <v>20.XX.201.121</v>
          </cell>
        </row>
        <row r="586">
          <cell r="D586" t="str">
            <v>0818000017</v>
          </cell>
          <cell r="L586" t="str">
            <v>20.XX.201.352</v>
          </cell>
        </row>
        <row r="587">
          <cell r="D587" t="str">
            <v>0818000018</v>
          </cell>
          <cell r="L587" t="str">
            <v>20.XX.201.151</v>
          </cell>
        </row>
        <row r="588">
          <cell r="D588" t="str">
            <v>0818000084</v>
          </cell>
          <cell r="L588" t="str">
            <v>20.XX.201.999</v>
          </cell>
        </row>
        <row r="589">
          <cell r="D589" t="str">
            <v>0818000086</v>
          </cell>
          <cell r="L589" t="str">
            <v>20.XX.201.121</v>
          </cell>
        </row>
        <row r="590">
          <cell r="D590" t="str">
            <v>0818000090</v>
          </cell>
          <cell r="L590" t="str">
            <v>20.XX.201.361</v>
          </cell>
        </row>
        <row r="591">
          <cell r="D591" t="str">
            <v>0818000094</v>
          </cell>
          <cell r="L591" t="str">
            <v>20.XX.201.361</v>
          </cell>
        </row>
        <row r="592">
          <cell r="D592" t="str">
            <v>0818000097</v>
          </cell>
          <cell r="L592" t="str">
            <v>20.XX.201.321</v>
          </cell>
        </row>
        <row r="593">
          <cell r="D593" t="str">
            <v>0818000098</v>
          </cell>
          <cell r="L593" t="str">
            <v>20.XX.201.111</v>
          </cell>
        </row>
        <row r="594">
          <cell r="D594" t="str">
            <v>0818000099</v>
          </cell>
          <cell r="L594" t="str">
            <v>20.XX.201.121</v>
          </cell>
        </row>
        <row r="595">
          <cell r="D595" t="str">
            <v>0818000102</v>
          </cell>
          <cell r="L595" t="str">
            <v>20.XX.201.121</v>
          </cell>
        </row>
        <row r="596">
          <cell r="D596" t="str">
            <v>0818000121</v>
          </cell>
          <cell r="L596" t="str">
            <v>20.XX.201.315</v>
          </cell>
        </row>
        <row r="597">
          <cell r="D597" t="str">
            <v>0818000122</v>
          </cell>
          <cell r="L597" t="str">
            <v>20.XX.201.315</v>
          </cell>
        </row>
        <row r="598">
          <cell r="D598" t="str">
            <v>0818000124</v>
          </cell>
          <cell r="L598" t="str">
            <v>20.XX.201.361</v>
          </cell>
        </row>
        <row r="599">
          <cell r="D599" t="str">
            <v>0818000135</v>
          </cell>
          <cell r="L599" t="str">
            <v>20.XX.201.315</v>
          </cell>
        </row>
        <row r="600">
          <cell r="D600" t="str">
            <v>0819000031</v>
          </cell>
          <cell r="L600" t="str">
            <v>20.XX.201.310</v>
          </cell>
        </row>
        <row r="601">
          <cell r="D601" t="str">
            <v>0819000050</v>
          </cell>
          <cell r="L601" t="str">
            <v>20.XX.201.250</v>
          </cell>
        </row>
        <row r="602">
          <cell r="D602" t="str">
            <v>0819000090</v>
          </cell>
          <cell r="L602" t="str">
            <v>20.XX.201.010</v>
          </cell>
        </row>
        <row r="603">
          <cell r="D603" t="str">
            <v>0819000103</v>
          </cell>
          <cell r="L603" t="str">
            <v>20.XX.201.010</v>
          </cell>
        </row>
        <row r="604">
          <cell r="D604" t="str">
            <v>0819000118</v>
          </cell>
        </row>
        <row r="605">
          <cell r="D605" t="str">
            <v>0819000158</v>
          </cell>
          <cell r="L605" t="str">
            <v>20.XX.201.121</v>
          </cell>
        </row>
        <row r="606">
          <cell r="D606" t="str">
            <v>0820000026</v>
          </cell>
          <cell r="L606" t="str">
            <v>20.XX.201.210</v>
          </cell>
        </row>
        <row r="607">
          <cell r="D607" t="str">
            <v>0820000107</v>
          </cell>
        </row>
        <row r="608">
          <cell r="D608" t="str">
            <v>0820000130</v>
          </cell>
          <cell r="L608" t="str">
            <v>20.XX.201.010</v>
          </cell>
        </row>
        <row r="609">
          <cell r="D609" t="str">
            <v>0820000156</v>
          </cell>
          <cell r="L609" t="str">
            <v>20.XX.201.111</v>
          </cell>
        </row>
        <row r="610">
          <cell r="D610" t="str">
            <v>0821000009</v>
          </cell>
          <cell r="L610" t="str">
            <v>20.XX.201.010</v>
          </cell>
        </row>
        <row r="611">
          <cell r="D611" t="str">
            <v>0821000054</v>
          </cell>
        </row>
        <row r="612">
          <cell r="D612" t="str">
            <v>0821000144</v>
          </cell>
          <cell r="L612" t="str">
            <v>20.XX.201.119</v>
          </cell>
        </row>
        <row r="613">
          <cell r="D613" t="str">
            <v>0900000030</v>
          </cell>
          <cell r="L613" t="str">
            <v>20.XX.025.700, 20.XX.075.600</v>
          </cell>
        </row>
        <row r="614">
          <cell r="D614" t="str">
            <v>0916000009</v>
          </cell>
          <cell r="L614" t="str">
            <v>20.XX.201.240</v>
          </cell>
        </row>
        <row r="615">
          <cell r="D615" t="str">
            <v>0916000016</v>
          </cell>
          <cell r="L615" t="str">
            <v>20.XX.201.015</v>
          </cell>
        </row>
        <row r="616">
          <cell r="D616" t="str">
            <v>0916000021</v>
          </cell>
          <cell r="L616" t="str">
            <v>20.XX.201.361</v>
          </cell>
        </row>
        <row r="617">
          <cell r="D617" t="str">
            <v>0917000011</v>
          </cell>
          <cell r="L617" t="str">
            <v>20.XX.201.015</v>
          </cell>
        </row>
        <row r="618">
          <cell r="D618" t="str">
            <v>0917000014</v>
          </cell>
        </row>
        <row r="619">
          <cell r="D619" t="str">
            <v>0918000015</v>
          </cell>
          <cell r="L619" t="str">
            <v>20.XX.201.361</v>
          </cell>
        </row>
        <row r="620">
          <cell r="D620" t="str">
            <v>0918000017</v>
          </cell>
          <cell r="L620" t="str">
            <v>20.XX.201.361</v>
          </cell>
        </row>
        <row r="621">
          <cell r="D621" t="str">
            <v>0918000018</v>
          </cell>
          <cell r="L621" t="str">
            <v>20.XX.201.120</v>
          </cell>
        </row>
        <row r="622">
          <cell r="D622" t="str">
            <v>0918000019</v>
          </cell>
          <cell r="L622" t="str">
            <v>20.XX.201.122</v>
          </cell>
        </row>
        <row r="623">
          <cell r="D623" t="str">
            <v>0918000020</v>
          </cell>
          <cell r="L623" t="str">
            <v>20.XX.201.354</v>
          </cell>
        </row>
        <row r="624">
          <cell r="D624" t="str">
            <v>0918000036</v>
          </cell>
          <cell r="L624" t="str">
            <v>20.XX.201.2XX</v>
          </cell>
        </row>
        <row r="625">
          <cell r="D625" t="str">
            <v>0919000002</v>
          </cell>
          <cell r="L625" t="str">
            <v>20.XX.201.120</v>
          </cell>
        </row>
        <row r="626">
          <cell r="D626" t="str">
            <v>0919000004</v>
          </cell>
          <cell r="L626" t="str">
            <v>20.XX.201.120</v>
          </cell>
        </row>
        <row r="627">
          <cell r="D627" t="str">
            <v>0919000005</v>
          </cell>
          <cell r="L627" t="str">
            <v>20.XX.201.121</v>
          </cell>
        </row>
        <row r="628">
          <cell r="D628" t="str">
            <v>0919000006</v>
          </cell>
          <cell r="L628" t="str">
            <v>20.XX.201.122</v>
          </cell>
        </row>
        <row r="629">
          <cell r="D629" t="str">
            <v>1000000388</v>
          </cell>
          <cell r="L629" t="str">
            <v>20.XX.025.700, 20.XX.075.600</v>
          </cell>
        </row>
        <row r="630">
          <cell r="D630" t="str">
            <v>1000000393</v>
          </cell>
        </row>
        <row r="631">
          <cell r="D631" t="str">
            <v>1000000430</v>
          </cell>
          <cell r="L631" t="str">
            <v>20.XX.025.700</v>
          </cell>
        </row>
        <row r="632">
          <cell r="D632" t="str">
            <v>1012000002</v>
          </cell>
          <cell r="L632" t="str">
            <v>20.XX.201.121</v>
          </cell>
        </row>
        <row r="633">
          <cell r="D633" t="str">
            <v>1012000259</v>
          </cell>
        </row>
        <row r="634">
          <cell r="D634" t="str">
            <v>1012000316</v>
          </cell>
          <cell r="L634" t="str">
            <v>20.XX.201.113</v>
          </cell>
        </row>
        <row r="635">
          <cell r="D635" t="str">
            <v>1013000008</v>
          </cell>
          <cell r="L635" t="str">
            <v>20.XX.201.110</v>
          </cell>
        </row>
        <row r="636">
          <cell r="D636" t="str">
            <v>1013000009</v>
          </cell>
          <cell r="L636" t="str">
            <v>20.XX.201.112</v>
          </cell>
        </row>
        <row r="637">
          <cell r="D637" t="str">
            <v>1013000010</v>
          </cell>
          <cell r="L637" t="str">
            <v>20.XX.201.110</v>
          </cell>
        </row>
        <row r="638">
          <cell r="D638" t="str">
            <v>1013000243</v>
          </cell>
          <cell r="L638" t="str">
            <v>20.XX.201.015</v>
          </cell>
        </row>
        <row r="639">
          <cell r="D639" t="str">
            <v>1013000259</v>
          </cell>
          <cell r="L639" t="str">
            <v>20.XX.201.122</v>
          </cell>
        </row>
        <row r="640">
          <cell r="D640" t="str">
            <v>1013000260</v>
          </cell>
          <cell r="L640" t="str">
            <v>20.XX.201.151</v>
          </cell>
        </row>
        <row r="641">
          <cell r="D641" t="str">
            <v>1013000264</v>
          </cell>
          <cell r="L641" t="str">
            <v>20.XX.201.131</v>
          </cell>
        </row>
        <row r="642">
          <cell r="D642" t="str">
            <v>1014000099</v>
          </cell>
          <cell r="L642" t="str">
            <v>20.XX.201.151</v>
          </cell>
        </row>
        <row r="643">
          <cell r="D643" t="str">
            <v>1014000100</v>
          </cell>
          <cell r="L643" t="str">
            <v>20.XX.201.151</v>
          </cell>
        </row>
        <row r="644">
          <cell r="D644" t="str">
            <v>1014000134</v>
          </cell>
          <cell r="L644" t="str">
            <v>20.XX.201.310</v>
          </cell>
        </row>
        <row r="645">
          <cell r="D645" t="str">
            <v>1014000146</v>
          </cell>
          <cell r="L645" t="str">
            <v>20.XX.201.315</v>
          </cell>
        </row>
        <row r="646">
          <cell r="D646" t="str">
            <v>1014000148</v>
          </cell>
          <cell r="L646" t="str">
            <v>20.XX.201.1XX</v>
          </cell>
        </row>
        <row r="647">
          <cell r="D647" t="str">
            <v>1014000168</v>
          </cell>
          <cell r="L647" t="str">
            <v>20.XX.025.700</v>
          </cell>
        </row>
        <row r="648">
          <cell r="D648" t="str">
            <v>1015000008</v>
          </cell>
          <cell r="L648" t="str">
            <v>20.XX.201.121</v>
          </cell>
        </row>
        <row r="649">
          <cell r="D649" t="str">
            <v>1015000027</v>
          </cell>
        </row>
        <row r="650">
          <cell r="D650" t="str">
            <v>1015000037</v>
          </cell>
          <cell r="L650" t="str">
            <v>20.XX.201.119</v>
          </cell>
        </row>
        <row r="651">
          <cell r="D651" t="str">
            <v>1015000038</v>
          </cell>
          <cell r="L651" t="str">
            <v>20.XX.201.119</v>
          </cell>
        </row>
        <row r="652">
          <cell r="D652" t="str">
            <v>1015000128</v>
          </cell>
          <cell r="L652" t="str">
            <v>20.XX.201.112</v>
          </cell>
        </row>
        <row r="653">
          <cell r="D653" t="str">
            <v>1016000025</v>
          </cell>
          <cell r="L653" t="str">
            <v>20.XX.201.121</v>
          </cell>
        </row>
        <row r="654">
          <cell r="D654" t="str">
            <v>1016000038</v>
          </cell>
          <cell r="L654" t="str">
            <v>20.XX.075.600</v>
          </cell>
        </row>
        <row r="655">
          <cell r="D655" t="str">
            <v>1016000047</v>
          </cell>
          <cell r="L655" t="str">
            <v>20.XX.201.121</v>
          </cell>
        </row>
        <row r="656">
          <cell r="D656" t="str">
            <v>1016000077</v>
          </cell>
          <cell r="L656" t="str">
            <v>20.XX.201.315</v>
          </cell>
        </row>
        <row r="657">
          <cell r="D657" t="str">
            <v>1016000139</v>
          </cell>
          <cell r="L657" t="str">
            <v>20.XX.201.010</v>
          </cell>
        </row>
        <row r="658">
          <cell r="D658" t="str">
            <v>1017000004</v>
          </cell>
          <cell r="L658" t="str">
            <v>20.XX.201.112</v>
          </cell>
        </row>
        <row r="659">
          <cell r="D659" t="str">
            <v>1017000005</v>
          </cell>
          <cell r="L659" t="str">
            <v>20.XX.201.310</v>
          </cell>
        </row>
        <row r="660">
          <cell r="D660" t="str">
            <v>1017000013</v>
          </cell>
          <cell r="L660" t="str">
            <v>20.XX.201.361</v>
          </cell>
        </row>
        <row r="661">
          <cell r="D661" t="str">
            <v>1017000024</v>
          </cell>
          <cell r="L661" t="str">
            <v>20.XX.201.119</v>
          </cell>
        </row>
        <row r="662">
          <cell r="D662" t="str">
            <v>1017000025</v>
          </cell>
          <cell r="L662" t="str">
            <v>20.XX.201.015</v>
          </cell>
        </row>
        <row r="663">
          <cell r="D663" t="str">
            <v>1017000057</v>
          </cell>
          <cell r="L663" t="str">
            <v>20.XX.201.310</v>
          </cell>
        </row>
        <row r="664">
          <cell r="D664" t="str">
            <v>1017000154</v>
          </cell>
          <cell r="L664" t="str">
            <v>20.XX.201.110</v>
          </cell>
        </row>
        <row r="665">
          <cell r="D665" t="str">
            <v>1017000171</v>
          </cell>
          <cell r="L665" t="str">
            <v>20.XX.201.121</v>
          </cell>
        </row>
        <row r="666">
          <cell r="D666" t="str">
            <v>1017000175</v>
          </cell>
          <cell r="L666" t="str">
            <v>20.XX.201.310</v>
          </cell>
        </row>
        <row r="667">
          <cell r="D667" t="str">
            <v>1017000177</v>
          </cell>
          <cell r="L667" t="str">
            <v>20.XX.201.310</v>
          </cell>
        </row>
        <row r="668">
          <cell r="D668" t="str">
            <v>1017000178</v>
          </cell>
          <cell r="L668" t="str">
            <v>20.XX.201.121</v>
          </cell>
        </row>
        <row r="669">
          <cell r="D669" t="str">
            <v>1017000180</v>
          </cell>
          <cell r="L669" t="str">
            <v>20.XX.201.151</v>
          </cell>
        </row>
        <row r="670">
          <cell r="D670" t="str">
            <v>1017000184</v>
          </cell>
          <cell r="L670" t="str">
            <v>20.XX.201.352</v>
          </cell>
        </row>
        <row r="671">
          <cell r="D671" t="str">
            <v>1017000185</v>
          </cell>
          <cell r="L671" t="str">
            <v>20.XX.201.119</v>
          </cell>
        </row>
        <row r="672">
          <cell r="D672" t="str">
            <v>1017000187</v>
          </cell>
        </row>
        <row r="673">
          <cell r="D673" t="str">
            <v>1017000190</v>
          </cell>
          <cell r="L673" t="str">
            <v>20.XX.201.110</v>
          </cell>
        </row>
        <row r="674">
          <cell r="D674" t="str">
            <v>1017000203</v>
          </cell>
          <cell r="L674" t="str">
            <v>20.XX.201.235</v>
          </cell>
        </row>
        <row r="675">
          <cell r="D675" t="str">
            <v>1018000007</v>
          </cell>
          <cell r="L675" t="str">
            <v>20.XX.201.315</v>
          </cell>
        </row>
        <row r="676">
          <cell r="D676" t="str">
            <v>1018000013</v>
          </cell>
          <cell r="L676" t="str">
            <v>20.XX.201.361</v>
          </cell>
        </row>
        <row r="677">
          <cell r="D677" t="str">
            <v>1018000078</v>
          </cell>
          <cell r="L677" t="str">
            <v>20.XX.201.112</v>
          </cell>
        </row>
        <row r="678">
          <cell r="D678" t="str">
            <v>1018000271</v>
          </cell>
          <cell r="L678" t="str">
            <v>20.XX.201.121</v>
          </cell>
        </row>
        <row r="679">
          <cell r="D679" t="str">
            <v>1018000273</v>
          </cell>
          <cell r="L679" t="str">
            <v>20.XX.201.120</v>
          </cell>
        </row>
        <row r="680">
          <cell r="D680" t="str">
            <v>1018000275</v>
          </cell>
          <cell r="L680" t="str">
            <v>20.XX.201.315</v>
          </cell>
        </row>
        <row r="681">
          <cell r="D681" t="str">
            <v>1018000276</v>
          </cell>
          <cell r="L681" t="str">
            <v>20.XX.201.361</v>
          </cell>
        </row>
        <row r="682">
          <cell r="D682" t="str">
            <v>1018000277</v>
          </cell>
          <cell r="L682" t="str">
            <v>20.XX.201.361</v>
          </cell>
        </row>
        <row r="683">
          <cell r="D683" t="str">
            <v>1018000283</v>
          </cell>
          <cell r="L683" t="str">
            <v>20.XX.201.315</v>
          </cell>
        </row>
        <row r="684">
          <cell r="D684" t="str">
            <v>1018000284</v>
          </cell>
          <cell r="L684" t="str">
            <v>20.XX.201.121</v>
          </cell>
        </row>
        <row r="685">
          <cell r="D685" t="str">
            <v>1019000055</v>
          </cell>
          <cell r="L685" t="str">
            <v>20.XX.201.010</v>
          </cell>
        </row>
        <row r="686">
          <cell r="D686" t="str">
            <v>1019000059</v>
          </cell>
          <cell r="L686" t="str">
            <v>20.XX.201.010</v>
          </cell>
        </row>
        <row r="687">
          <cell r="D687" t="str">
            <v>1019000084</v>
          </cell>
          <cell r="L687" t="str">
            <v>20.XX.201.010</v>
          </cell>
        </row>
        <row r="688">
          <cell r="D688" t="str">
            <v>1019000164</v>
          </cell>
          <cell r="L688" t="str">
            <v>20.XX.201.010</v>
          </cell>
        </row>
        <row r="689">
          <cell r="D689" t="str">
            <v>1019000165</v>
          </cell>
          <cell r="L689" t="str">
            <v>20.XX.201.010</v>
          </cell>
        </row>
        <row r="690">
          <cell r="D690" t="str">
            <v>1020000084</v>
          </cell>
          <cell r="L690" t="str">
            <v>20.XX.201.010</v>
          </cell>
        </row>
        <row r="691">
          <cell r="D691" t="str">
            <v>1020000085</v>
          </cell>
          <cell r="L691" t="str">
            <v>20.XX.201.010</v>
          </cell>
        </row>
        <row r="692">
          <cell r="D692" t="str">
            <v>1020000086</v>
          </cell>
          <cell r="L692" t="str">
            <v>20.XX.201.010</v>
          </cell>
        </row>
        <row r="693">
          <cell r="D693" t="str">
            <v>1020000103</v>
          </cell>
          <cell r="L693" t="str">
            <v>20.XX.201.010</v>
          </cell>
        </row>
        <row r="694">
          <cell r="D694" t="str">
            <v>1020000177</v>
          </cell>
          <cell r="L694" t="str">
            <v>20.XX.201.121</v>
          </cell>
        </row>
        <row r="695">
          <cell r="D695" t="str">
            <v>1020000179</v>
          </cell>
          <cell r="L695" t="str">
            <v>20.XX.201.315</v>
          </cell>
        </row>
        <row r="696">
          <cell r="D696" t="str">
            <v>1020000182</v>
          </cell>
          <cell r="L696" t="str">
            <v>20.XX.201.352</v>
          </cell>
        </row>
        <row r="697">
          <cell r="D697" t="str">
            <v>1020000183</v>
          </cell>
          <cell r="L697" t="str">
            <v>20.XX.201.010</v>
          </cell>
        </row>
        <row r="698">
          <cell r="D698" t="str">
            <v>1020000188</v>
          </cell>
          <cell r="L698" t="str">
            <v>20.XX.201.010</v>
          </cell>
        </row>
        <row r="699">
          <cell r="D699" t="str">
            <v>1020000190</v>
          </cell>
          <cell r="L699" t="str">
            <v>20.XX.201.321</v>
          </cell>
        </row>
        <row r="700">
          <cell r="D700" t="str">
            <v>1020000191</v>
          </cell>
          <cell r="L700" t="str">
            <v>20.XX.201.321</v>
          </cell>
        </row>
        <row r="701">
          <cell r="D701" t="str">
            <v>1021000012</v>
          </cell>
          <cell r="L701" t="str">
            <v>20.XX.201.121</v>
          </cell>
        </row>
        <row r="702">
          <cell r="D702" t="str">
            <v>1112000160</v>
          </cell>
          <cell r="L702" t="str">
            <v>20.XX.201.235</v>
          </cell>
        </row>
        <row r="703">
          <cell r="D703" t="str">
            <v>1115000179</v>
          </cell>
          <cell r="L703" t="str">
            <v>20.XX.201.2XX</v>
          </cell>
        </row>
        <row r="704">
          <cell r="D704" t="str">
            <v>1116000068</v>
          </cell>
          <cell r="L704" t="str">
            <v>20.XX.201.121</v>
          </cell>
        </row>
        <row r="705">
          <cell r="D705" t="str">
            <v>1117000045</v>
          </cell>
          <cell r="L705" t="str">
            <v>20.XX.201.361</v>
          </cell>
        </row>
        <row r="706">
          <cell r="D706" t="str">
            <v>1118000083</v>
          </cell>
          <cell r="L706" t="str">
            <v>20.XX.201.151</v>
          </cell>
        </row>
        <row r="707">
          <cell r="D707" t="str">
            <v>1118000099</v>
          </cell>
          <cell r="L707" t="str">
            <v>20.XX.201.015</v>
          </cell>
        </row>
        <row r="708">
          <cell r="D708" t="str">
            <v>1118000102</v>
          </cell>
          <cell r="L708" t="str">
            <v>20.XX.201.315</v>
          </cell>
        </row>
        <row r="709">
          <cell r="D709" t="str">
            <v>1118000103</v>
          </cell>
        </row>
        <row r="710">
          <cell r="D710" t="str">
            <v>1118000104</v>
          </cell>
          <cell r="L710" t="str">
            <v>20.XX.201.151</v>
          </cell>
        </row>
        <row r="711">
          <cell r="D711" t="str">
            <v>1118000109</v>
          </cell>
          <cell r="L711" t="str">
            <v>20.XX.201.151</v>
          </cell>
        </row>
        <row r="712">
          <cell r="D712" t="str">
            <v>1118000114</v>
          </cell>
          <cell r="L712" t="str">
            <v>20.XX.201.151</v>
          </cell>
        </row>
        <row r="713">
          <cell r="D713" t="str">
            <v>1118000197</v>
          </cell>
          <cell r="L713" t="str">
            <v>20.XX.201.119</v>
          </cell>
        </row>
        <row r="714">
          <cell r="D714" t="str">
            <v>1119000044</v>
          </cell>
        </row>
        <row r="715">
          <cell r="D715" t="str">
            <v>1115000180</v>
          </cell>
          <cell r="L715" t="str">
            <v>20.XX.201.151</v>
          </cell>
        </row>
        <row r="716">
          <cell r="D716" t="str">
            <v>1116000154</v>
          </cell>
          <cell r="L716" t="str">
            <v>20.XX.201.361</v>
          </cell>
        </row>
        <row r="717">
          <cell r="D717" t="str">
            <v>1121000129</v>
          </cell>
          <cell r="L717" t="str">
            <v>20.XX.201.121</v>
          </cell>
        </row>
        <row r="718">
          <cell r="D718" t="str">
            <v>1200000051</v>
          </cell>
          <cell r="L718" t="str">
            <v>20.XX.075.600</v>
          </cell>
        </row>
        <row r="719">
          <cell r="D719" t="str">
            <v>1200020328</v>
          </cell>
        </row>
        <row r="720">
          <cell r="D720" t="str">
            <v>1214000041</v>
          </cell>
          <cell r="L720" t="str">
            <v>20.XX.201.378</v>
          </cell>
        </row>
        <row r="721">
          <cell r="D721" t="str">
            <v>1214000097</v>
          </cell>
        </row>
        <row r="722">
          <cell r="D722" t="str">
            <v>1214000116</v>
          </cell>
          <cell r="L722" t="str">
            <v>20.XX.201.010</v>
          </cell>
        </row>
        <row r="723">
          <cell r="D723" t="str">
            <v>1214000123</v>
          </cell>
          <cell r="L723" t="str">
            <v>20.XX.201.010</v>
          </cell>
        </row>
        <row r="724">
          <cell r="D724" t="str">
            <v>1214000130</v>
          </cell>
          <cell r="L724" t="str">
            <v>20.XX.201.310</v>
          </cell>
        </row>
        <row r="725">
          <cell r="D725" t="str">
            <v>1215000010</v>
          </cell>
          <cell r="L725" t="str">
            <v>20.XX.201.151</v>
          </cell>
        </row>
        <row r="726">
          <cell r="D726" t="str">
            <v>1215000024</v>
          </cell>
          <cell r="L726" t="str">
            <v>20.XX.201.010</v>
          </cell>
        </row>
        <row r="727">
          <cell r="D727" t="str">
            <v>1215000149</v>
          </cell>
          <cell r="L727" t="str">
            <v>20.XX.201.121</v>
          </cell>
        </row>
        <row r="728">
          <cell r="D728" t="str">
            <v>1216000002</v>
          </cell>
          <cell r="L728" t="str">
            <v>20.XX.201.315</v>
          </cell>
        </row>
        <row r="729">
          <cell r="D729" t="str">
            <v>1216000003</v>
          </cell>
          <cell r="L729" t="str">
            <v>20.XX.201.361</v>
          </cell>
        </row>
        <row r="730">
          <cell r="D730" t="str">
            <v>1216000004</v>
          </cell>
          <cell r="L730" t="str">
            <v>20.XX.201.151</v>
          </cell>
        </row>
        <row r="731">
          <cell r="D731" t="str">
            <v>1217000080</v>
          </cell>
          <cell r="L731" t="str">
            <v>20.XX.201.010</v>
          </cell>
        </row>
        <row r="732">
          <cell r="D732" t="str">
            <v>1217000114</v>
          </cell>
          <cell r="L732" t="str">
            <v>20.XX.201.010</v>
          </cell>
        </row>
        <row r="733">
          <cell r="D733" t="str">
            <v>1218000010</v>
          </cell>
          <cell r="L733" t="str">
            <v>20.XX.201.121</v>
          </cell>
        </row>
        <row r="734">
          <cell r="D734" t="str">
            <v>1218000062</v>
          </cell>
          <cell r="L734" t="str">
            <v>20.XX.201.010</v>
          </cell>
        </row>
        <row r="735">
          <cell r="D735" t="str">
            <v>1218000063</v>
          </cell>
          <cell r="L735" t="str">
            <v>20.XX.201.010</v>
          </cell>
        </row>
        <row r="736">
          <cell r="D736" t="str">
            <v>1218000064</v>
          </cell>
          <cell r="L736" t="str">
            <v>20.XX.201.010</v>
          </cell>
        </row>
        <row r="737">
          <cell r="D737" t="str">
            <v>1218000078</v>
          </cell>
          <cell r="L737" t="str">
            <v>20.XX.201.121</v>
          </cell>
        </row>
        <row r="738">
          <cell r="D738" t="str">
            <v>1218000090</v>
          </cell>
          <cell r="L738" t="str">
            <v>20.XX.201.121</v>
          </cell>
        </row>
        <row r="739">
          <cell r="D739" t="str">
            <v>1219000014</v>
          </cell>
          <cell r="L739" t="str">
            <v>20.XX.201.010</v>
          </cell>
        </row>
        <row r="740">
          <cell r="D740" t="str">
            <v>1219000017</v>
          </cell>
          <cell r="L740" t="str">
            <v>20.XX.201.010</v>
          </cell>
        </row>
        <row r="741">
          <cell r="D741" t="str">
            <v>1219000054</v>
          </cell>
          <cell r="L741" t="str">
            <v>20.XX.201.010</v>
          </cell>
        </row>
        <row r="742">
          <cell r="D742" t="str">
            <v>1219000098</v>
          </cell>
          <cell r="L742" t="str">
            <v>20.XX.201.010</v>
          </cell>
        </row>
        <row r="743">
          <cell r="D743" t="str">
            <v>1220000021</v>
          </cell>
          <cell r="L743" t="str">
            <v>20.XX.201.121</v>
          </cell>
        </row>
        <row r="744">
          <cell r="D744" t="str">
            <v>1220000026</v>
          </cell>
          <cell r="L744" t="str">
            <v>20.XX.201.315</v>
          </cell>
        </row>
        <row r="745">
          <cell r="D745" t="str">
            <v>1220000027</v>
          </cell>
          <cell r="L745" t="str">
            <v>20.XX.201.315</v>
          </cell>
        </row>
        <row r="746">
          <cell r="D746" t="str">
            <v>1220000038</v>
          </cell>
          <cell r="L746" t="str">
            <v>20.XX.201.010</v>
          </cell>
        </row>
        <row r="747">
          <cell r="D747" t="str">
            <v>1220000043</v>
          </cell>
          <cell r="L747" t="str">
            <v>20.XX.201.010</v>
          </cell>
        </row>
        <row r="748">
          <cell r="D748" t="str">
            <v>1221000034</v>
          </cell>
          <cell r="L748" t="str">
            <v>20.XX.201.361</v>
          </cell>
        </row>
        <row r="749">
          <cell r="D749" t="str">
            <v>0216000150</v>
          </cell>
        </row>
        <row r="750">
          <cell r="D750" t="str">
            <v>0316000113</v>
          </cell>
        </row>
        <row r="751">
          <cell r="D751" t="str">
            <v>0318000085</v>
          </cell>
        </row>
        <row r="752">
          <cell r="D752" t="str">
            <v>0318000336</v>
          </cell>
        </row>
        <row r="753">
          <cell r="D753" t="str">
            <v>0400001106</v>
          </cell>
        </row>
        <row r="754">
          <cell r="D754" t="str">
            <v>0419000050</v>
          </cell>
        </row>
        <row r="755">
          <cell r="D755" t="str">
            <v>0419000069</v>
          </cell>
        </row>
        <row r="756">
          <cell r="D756" t="str">
            <v>0515000037</v>
          </cell>
        </row>
        <row r="757">
          <cell r="D757" t="str">
            <v>0520000076</v>
          </cell>
        </row>
        <row r="758">
          <cell r="D758" t="str">
            <v>0612000077</v>
          </cell>
        </row>
        <row r="759">
          <cell r="D759" t="str">
            <v>0612000158</v>
          </cell>
          <cell r="L759" t="str">
            <v>20.XX.075.600</v>
          </cell>
        </row>
        <row r="760">
          <cell r="D760" t="str">
            <v>0622000038</v>
          </cell>
        </row>
        <row r="761">
          <cell r="D761" t="str">
            <v>0700020800</v>
          </cell>
        </row>
        <row r="762">
          <cell r="D762" t="str">
            <v>0720000068</v>
          </cell>
        </row>
        <row r="763">
          <cell r="D763" t="str">
            <v>0819000117</v>
          </cell>
        </row>
        <row r="764">
          <cell r="D764" t="str">
            <v>1100000078</v>
          </cell>
        </row>
        <row r="765">
          <cell r="D765" t="str">
            <v>1100000757</v>
          </cell>
        </row>
        <row r="766">
          <cell r="D766" t="str">
            <v>1112000131</v>
          </cell>
        </row>
        <row r="767">
          <cell r="D767" t="str">
            <v>1120000081</v>
          </cell>
        </row>
        <row r="768">
          <cell r="D768" t="str">
            <v>1200020230</v>
          </cell>
        </row>
        <row r="769">
          <cell r="D769" t="str">
            <v>1214000096</v>
          </cell>
        </row>
        <row r="770">
          <cell r="D770" t="str">
            <v>1216000059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D1" t="str">
            <v>EFIS ID or Project ID</v>
          </cell>
          <cell r="AB1" t="str">
            <v>M200 PAED Dte</v>
          </cell>
        </row>
        <row r="2">
          <cell r="D2" t="str">
            <v>0100000154</v>
          </cell>
          <cell r="AB2">
            <v>45394</v>
          </cell>
        </row>
        <row r="3">
          <cell r="D3" t="str">
            <v>0100000155</v>
          </cell>
          <cell r="AB3">
            <v>45214</v>
          </cell>
        </row>
        <row r="4">
          <cell r="D4" t="str">
            <v>0100000193</v>
          </cell>
          <cell r="AB4">
            <v>43909</v>
          </cell>
        </row>
        <row r="5">
          <cell r="D5" t="str">
            <v>0100000266</v>
          </cell>
          <cell r="AB5">
            <v>44696</v>
          </cell>
        </row>
        <row r="6">
          <cell r="D6" t="str">
            <v>0112000202</v>
          </cell>
          <cell r="AB6">
            <v>32799</v>
          </cell>
        </row>
        <row r="7">
          <cell r="D7" t="str">
            <v>0112000292</v>
          </cell>
          <cell r="AB7">
            <v>44361</v>
          </cell>
        </row>
        <row r="8">
          <cell r="D8" t="str">
            <v>0112000300</v>
          </cell>
          <cell r="AB8">
            <v>43538</v>
          </cell>
        </row>
        <row r="9">
          <cell r="D9" t="str">
            <v>0113000009</v>
          </cell>
          <cell r="AB9">
            <v>43509</v>
          </cell>
        </row>
        <row r="10">
          <cell r="D10" t="str">
            <v>0113000090</v>
          </cell>
          <cell r="AB10">
            <v>44078</v>
          </cell>
        </row>
        <row r="11">
          <cell r="D11" t="str">
            <v>0113000106</v>
          </cell>
          <cell r="AB11">
            <v>44484</v>
          </cell>
        </row>
        <row r="12">
          <cell r="D12" t="str">
            <v>0113000125</v>
          </cell>
          <cell r="AB12">
            <v>44554</v>
          </cell>
        </row>
        <row r="13">
          <cell r="D13" t="str">
            <v>0114000035</v>
          </cell>
          <cell r="AB13">
            <v>43882</v>
          </cell>
        </row>
        <row r="14">
          <cell r="D14" t="str">
            <v>0114000043</v>
          </cell>
          <cell r="AB14">
            <v>42704</v>
          </cell>
        </row>
        <row r="15">
          <cell r="D15" t="str">
            <v>0114000123</v>
          </cell>
          <cell r="AB15">
            <v>43273</v>
          </cell>
        </row>
        <row r="16">
          <cell r="D16" t="str">
            <v>0115000003</v>
          </cell>
          <cell r="AB16">
            <v>43496</v>
          </cell>
        </row>
        <row r="17">
          <cell r="D17" t="str">
            <v>0115000004</v>
          </cell>
          <cell r="AB17">
            <v>43357</v>
          </cell>
        </row>
        <row r="18">
          <cell r="D18" t="str">
            <v>0115000043</v>
          </cell>
          <cell r="AB18">
            <v>44105</v>
          </cell>
        </row>
        <row r="19">
          <cell r="D19" t="str">
            <v>0115000048</v>
          </cell>
          <cell r="AB19">
            <v>43542</v>
          </cell>
        </row>
        <row r="20">
          <cell r="D20" t="str">
            <v>0115000076</v>
          </cell>
          <cell r="AB20">
            <v>44060</v>
          </cell>
        </row>
        <row r="21">
          <cell r="D21" t="str">
            <v>0113000123</v>
          </cell>
          <cell r="AB21">
            <v>43979</v>
          </cell>
        </row>
        <row r="22">
          <cell r="D22" t="str">
            <v>0115000109</v>
          </cell>
          <cell r="AB22">
            <v>44860</v>
          </cell>
        </row>
        <row r="23">
          <cell r="D23" t="str">
            <v>0116000044</v>
          </cell>
          <cell r="AB23">
            <v>43644</v>
          </cell>
        </row>
        <row r="24">
          <cell r="D24" t="str">
            <v>0116000047</v>
          </cell>
          <cell r="AB24">
            <v>44491</v>
          </cell>
        </row>
        <row r="25">
          <cell r="D25" t="str">
            <v>0116000148</v>
          </cell>
          <cell r="AB25">
            <v>44942</v>
          </cell>
        </row>
        <row r="26">
          <cell r="D26" t="str">
            <v>0116000170</v>
          </cell>
          <cell r="AB26">
            <v>43558</v>
          </cell>
        </row>
        <row r="27">
          <cell r="D27" t="str">
            <v>0117000026</v>
          </cell>
          <cell r="AB27">
            <v>44195</v>
          </cell>
        </row>
        <row r="28">
          <cell r="D28" t="str">
            <v>0117000115</v>
          </cell>
          <cell r="AB28">
            <v>44727</v>
          </cell>
        </row>
        <row r="29">
          <cell r="D29" t="str">
            <v>0117000116</v>
          </cell>
          <cell r="AB29">
            <v>44729</v>
          </cell>
        </row>
        <row r="30">
          <cell r="D30" t="str">
            <v>0117000119</v>
          </cell>
          <cell r="AB30">
            <v>44497</v>
          </cell>
        </row>
        <row r="31">
          <cell r="D31" t="str">
            <v>0117000128</v>
          </cell>
          <cell r="AB31">
            <v>43851</v>
          </cell>
        </row>
        <row r="32">
          <cell r="D32" t="str">
            <v>0117000133</v>
          </cell>
          <cell r="AB32">
            <v>44617</v>
          </cell>
        </row>
        <row r="33">
          <cell r="D33" t="str">
            <v>0117000169</v>
          </cell>
          <cell r="AB33">
            <v>44718</v>
          </cell>
        </row>
        <row r="34">
          <cell r="D34" t="str">
            <v>0117000214</v>
          </cell>
          <cell r="AB34">
            <v>44288</v>
          </cell>
        </row>
        <row r="35">
          <cell r="D35" t="str">
            <v>0117000220</v>
          </cell>
          <cell r="AB35">
            <v>44259</v>
          </cell>
        </row>
        <row r="36">
          <cell r="D36" t="str">
            <v>0117000225</v>
          </cell>
          <cell r="AB36">
            <v>44127</v>
          </cell>
        </row>
        <row r="37">
          <cell r="D37" t="str">
            <v>0117000236</v>
          </cell>
          <cell r="AB37">
            <v>44476</v>
          </cell>
        </row>
        <row r="38">
          <cell r="D38" t="str">
            <v>0117000239</v>
          </cell>
          <cell r="AB38">
            <v>44552</v>
          </cell>
        </row>
        <row r="39">
          <cell r="D39" t="str">
            <v>0117000241</v>
          </cell>
          <cell r="AB39">
            <v>44599</v>
          </cell>
        </row>
        <row r="40">
          <cell r="D40" t="str">
            <v>0117000245</v>
          </cell>
          <cell r="AB40">
            <v>45019</v>
          </cell>
        </row>
        <row r="41">
          <cell r="D41" t="str">
            <v>0117000246</v>
          </cell>
          <cell r="AB41">
            <v>45065</v>
          </cell>
        </row>
        <row r="42">
          <cell r="D42" t="str">
            <v>0118000107</v>
          </cell>
          <cell r="AB42">
            <v>44517</v>
          </cell>
        </row>
        <row r="43">
          <cell r="D43" t="str">
            <v>0118000117</v>
          </cell>
          <cell r="AB43">
            <v>44096</v>
          </cell>
        </row>
        <row r="44">
          <cell r="D44" t="str">
            <v>0118000190</v>
          </cell>
          <cell r="AB44">
            <v>44841</v>
          </cell>
        </row>
        <row r="45">
          <cell r="D45" t="str">
            <v>0118000196</v>
          </cell>
          <cell r="AB45">
            <v>44683</v>
          </cell>
        </row>
        <row r="46">
          <cell r="D46" t="str">
            <v>0119000025</v>
          </cell>
          <cell r="AB46">
            <v>44302</v>
          </cell>
        </row>
        <row r="47">
          <cell r="D47" t="str">
            <v>0119000119</v>
          </cell>
          <cell r="AB47">
            <v>45023</v>
          </cell>
        </row>
        <row r="48">
          <cell r="D48" t="str">
            <v>0119000124</v>
          </cell>
          <cell r="AB48">
            <v>45173</v>
          </cell>
        </row>
        <row r="49">
          <cell r="D49" t="str">
            <v>0120000032</v>
          </cell>
          <cell r="AB49">
            <v>45078</v>
          </cell>
        </row>
        <row r="50">
          <cell r="D50" t="str">
            <v>0120000033</v>
          </cell>
          <cell r="AB50">
            <v>45523</v>
          </cell>
        </row>
        <row r="51">
          <cell r="D51" t="str">
            <v>0120000035</v>
          </cell>
          <cell r="AB51">
            <v>45367</v>
          </cell>
        </row>
        <row r="52">
          <cell r="D52" t="str">
            <v>0120000081</v>
          </cell>
          <cell r="AB52">
            <v>44880</v>
          </cell>
        </row>
        <row r="53">
          <cell r="D53" t="str">
            <v>0120000111</v>
          </cell>
          <cell r="AB53">
            <v>44742</v>
          </cell>
        </row>
        <row r="54">
          <cell r="D54" t="str">
            <v>0120000129</v>
          </cell>
          <cell r="AB54">
            <v>44949</v>
          </cell>
        </row>
        <row r="55">
          <cell r="D55" t="str">
            <v>0121000033</v>
          </cell>
          <cell r="AB55">
            <v>45098</v>
          </cell>
        </row>
        <row r="56">
          <cell r="D56" t="str">
            <v>0121000042</v>
          </cell>
          <cell r="AB56">
            <v>43132</v>
          </cell>
        </row>
        <row r="57">
          <cell r="D57" t="str">
            <v>0121000072</v>
          </cell>
          <cell r="AB57">
            <v>45366</v>
          </cell>
        </row>
        <row r="58">
          <cell r="D58" t="str">
            <v>0121000085</v>
          </cell>
          <cell r="AB58">
            <v>45603</v>
          </cell>
        </row>
        <row r="59">
          <cell r="D59" t="str">
            <v>0121000105</v>
          </cell>
          <cell r="AB59">
            <v>45295</v>
          </cell>
        </row>
        <row r="60">
          <cell r="D60" t="str">
            <v>0212000071</v>
          </cell>
          <cell r="AB60">
            <v>42580</v>
          </cell>
        </row>
        <row r="61">
          <cell r="D61" t="str">
            <v>0212000073</v>
          </cell>
          <cell r="AB61">
            <v>43447</v>
          </cell>
        </row>
        <row r="62">
          <cell r="D62" t="str">
            <v>0213000005</v>
          </cell>
          <cell r="AB62">
            <v>42475</v>
          </cell>
        </row>
        <row r="63">
          <cell r="D63" t="str">
            <v>0214000013</v>
          </cell>
          <cell r="AB63">
            <v>43706</v>
          </cell>
        </row>
        <row r="64">
          <cell r="D64" t="str">
            <v>0214000023</v>
          </cell>
          <cell r="AB64">
            <v>43551</v>
          </cell>
        </row>
        <row r="65">
          <cell r="D65" t="str">
            <v>0215000051</v>
          </cell>
          <cell r="AB65">
            <v>43343</v>
          </cell>
        </row>
        <row r="66">
          <cell r="D66" t="str">
            <v>0216000010</v>
          </cell>
          <cell r="AB66">
            <v>43971</v>
          </cell>
        </row>
        <row r="67">
          <cell r="D67" t="str">
            <v>0216000019</v>
          </cell>
          <cell r="AB67">
            <v>43935</v>
          </cell>
        </row>
        <row r="68">
          <cell r="D68" t="str">
            <v>0216000024</v>
          </cell>
          <cell r="AB68">
            <v>44440</v>
          </cell>
        </row>
        <row r="69">
          <cell r="D69" t="str">
            <v>0216000025</v>
          </cell>
          <cell r="AB69">
            <v>44474</v>
          </cell>
        </row>
        <row r="70">
          <cell r="D70" t="str">
            <v>0216000031</v>
          </cell>
          <cell r="AB70">
            <v>43355</v>
          </cell>
        </row>
        <row r="71">
          <cell r="D71" t="str">
            <v>0216000033</v>
          </cell>
          <cell r="AB71">
            <v>42643</v>
          </cell>
        </row>
        <row r="72">
          <cell r="D72" t="str">
            <v>0216000036</v>
          </cell>
          <cell r="AB72">
            <v>44221</v>
          </cell>
        </row>
        <row r="73">
          <cell r="D73" t="str">
            <v>0216000040</v>
          </cell>
          <cell r="AB73">
            <v>44593</v>
          </cell>
        </row>
        <row r="74">
          <cell r="D74" t="str">
            <v>0216000044</v>
          </cell>
          <cell r="AB74">
            <v>43900</v>
          </cell>
        </row>
        <row r="75">
          <cell r="D75" t="str">
            <v>0216000045</v>
          </cell>
          <cell r="AB75">
            <v>44112</v>
          </cell>
        </row>
        <row r="76">
          <cell r="D76" t="str">
            <v>0216000049</v>
          </cell>
          <cell r="AB76">
            <v>44166</v>
          </cell>
        </row>
        <row r="77">
          <cell r="D77" t="str">
            <v>0216000148</v>
          </cell>
          <cell r="AB77">
            <v>43958</v>
          </cell>
        </row>
        <row r="78">
          <cell r="D78" t="str">
            <v>0217000012</v>
          </cell>
          <cell r="AB78">
            <v>44135</v>
          </cell>
        </row>
        <row r="79">
          <cell r="D79" t="str">
            <v>0218000010</v>
          </cell>
          <cell r="AB79">
            <v>44708</v>
          </cell>
        </row>
        <row r="80">
          <cell r="D80" t="str">
            <v>0218000011</v>
          </cell>
          <cell r="AB80">
            <v>44715</v>
          </cell>
        </row>
        <row r="81">
          <cell r="D81" t="str">
            <v>0218000024</v>
          </cell>
          <cell r="AB81">
            <v>42958</v>
          </cell>
        </row>
        <row r="82">
          <cell r="D82" t="str">
            <v>0218000038</v>
          </cell>
          <cell r="AB82">
            <v>44621</v>
          </cell>
        </row>
        <row r="83">
          <cell r="D83" t="str">
            <v>0218000039</v>
          </cell>
          <cell r="AB83">
            <v>44958</v>
          </cell>
        </row>
        <row r="84">
          <cell r="D84" t="str">
            <v>0218000068</v>
          </cell>
          <cell r="AB84">
            <v>44725</v>
          </cell>
        </row>
        <row r="85">
          <cell r="D85" t="str">
            <v>0218000069</v>
          </cell>
          <cell r="AB85">
            <v>44712</v>
          </cell>
        </row>
        <row r="86">
          <cell r="D86" t="str">
            <v>0218000070</v>
          </cell>
          <cell r="AB86">
            <v>44757</v>
          </cell>
        </row>
        <row r="87">
          <cell r="D87" t="str">
            <v>0218000073</v>
          </cell>
          <cell r="AB87">
            <v>44821</v>
          </cell>
        </row>
        <row r="88">
          <cell r="D88" t="str">
            <v>0218000074</v>
          </cell>
          <cell r="AB88">
            <v>44881</v>
          </cell>
        </row>
        <row r="89">
          <cell r="D89" t="str">
            <v>0218000080</v>
          </cell>
          <cell r="AB89">
            <v>44663</v>
          </cell>
        </row>
        <row r="90">
          <cell r="D90" t="str">
            <v>0218000119</v>
          </cell>
          <cell r="AB90">
            <v>44008</v>
          </cell>
        </row>
        <row r="91">
          <cell r="D91" t="str">
            <v>0219000001</v>
          </cell>
          <cell r="AB91">
            <v>44673</v>
          </cell>
        </row>
        <row r="92">
          <cell r="D92" t="str">
            <v>0219000004</v>
          </cell>
          <cell r="AB92">
            <v>44683</v>
          </cell>
        </row>
        <row r="93">
          <cell r="D93" t="str">
            <v>0219000010</v>
          </cell>
          <cell r="AB93">
            <v>44839</v>
          </cell>
        </row>
        <row r="94">
          <cell r="D94" t="str">
            <v>0219000027</v>
          </cell>
          <cell r="AB94">
            <v>44207</v>
          </cell>
        </row>
        <row r="95">
          <cell r="D95" t="str">
            <v>0219000134</v>
          </cell>
          <cell r="AB95">
            <v>45427</v>
          </cell>
        </row>
        <row r="96">
          <cell r="D96" t="str">
            <v>0219000145</v>
          </cell>
          <cell r="AB96">
            <v>44587</v>
          </cell>
        </row>
        <row r="97">
          <cell r="D97" t="str">
            <v>0219000154</v>
          </cell>
          <cell r="AB97">
            <v>45387</v>
          </cell>
        </row>
        <row r="98">
          <cell r="D98" t="str">
            <v>0219000157</v>
          </cell>
          <cell r="AB98">
            <v>45323</v>
          </cell>
        </row>
        <row r="99">
          <cell r="D99" t="str">
            <v>0219000158</v>
          </cell>
          <cell r="AB99">
            <v>44715</v>
          </cell>
        </row>
        <row r="100">
          <cell r="D100" t="str">
            <v>0220000106</v>
          </cell>
          <cell r="AB100">
            <v>44651</v>
          </cell>
        </row>
        <row r="101">
          <cell r="D101" t="str">
            <v>0220000120</v>
          </cell>
          <cell r="AB101">
            <v>44713</v>
          </cell>
        </row>
        <row r="102">
          <cell r="D102" t="str">
            <v>0220000124</v>
          </cell>
          <cell r="AB102">
            <v>44819</v>
          </cell>
        </row>
        <row r="103">
          <cell r="D103" t="str">
            <v>0300000224</v>
          </cell>
          <cell r="AB103">
            <v>41481</v>
          </cell>
        </row>
        <row r="104">
          <cell r="D104" t="str">
            <v>0300000225</v>
          </cell>
          <cell r="AB104">
            <v>39988</v>
          </cell>
        </row>
        <row r="105">
          <cell r="D105" t="str">
            <v>0300000725</v>
          </cell>
          <cell r="AB105">
            <v>41388</v>
          </cell>
        </row>
        <row r="106">
          <cell r="D106" t="str">
            <v>0312000054</v>
          </cell>
          <cell r="AB106">
            <v>44244</v>
          </cell>
        </row>
        <row r="107">
          <cell r="D107" t="str">
            <v>0314000039</v>
          </cell>
          <cell r="AB107">
            <v>43280</v>
          </cell>
        </row>
        <row r="108">
          <cell r="D108" t="str">
            <v>0314000057</v>
          </cell>
          <cell r="AB108">
            <v>43392</v>
          </cell>
        </row>
        <row r="109">
          <cell r="D109" t="str">
            <v>0314000152</v>
          </cell>
          <cell r="AB109">
            <v>42615</v>
          </cell>
        </row>
        <row r="110">
          <cell r="D110" t="str">
            <v>0315000064</v>
          </cell>
          <cell r="AB110">
            <v>44512</v>
          </cell>
        </row>
        <row r="111">
          <cell r="D111" t="str">
            <v>0315000151</v>
          </cell>
          <cell r="AB111">
            <v>44319</v>
          </cell>
        </row>
        <row r="112">
          <cell r="D112" t="str">
            <v>0316000060</v>
          </cell>
          <cell r="AB112">
            <v>44742</v>
          </cell>
        </row>
        <row r="113">
          <cell r="D113" t="str">
            <v>0316000063</v>
          </cell>
          <cell r="AB113">
            <v>45230</v>
          </cell>
        </row>
        <row r="114">
          <cell r="D114" t="str">
            <v>0316000077</v>
          </cell>
          <cell r="AB114">
            <v>43591</v>
          </cell>
        </row>
        <row r="115">
          <cell r="D115" t="str">
            <v>0316000193</v>
          </cell>
          <cell r="AB115">
            <v>44669</v>
          </cell>
        </row>
        <row r="116">
          <cell r="D116" t="str">
            <v>0317000043</v>
          </cell>
          <cell r="AB116">
            <v>44616</v>
          </cell>
        </row>
        <row r="117">
          <cell r="D117" t="str">
            <v>0318000009</v>
          </cell>
          <cell r="AB117">
            <v>44986</v>
          </cell>
        </row>
        <row r="118">
          <cell r="D118" t="str">
            <v>0318000012</v>
          </cell>
          <cell r="AB118">
            <v>44172</v>
          </cell>
        </row>
        <row r="119">
          <cell r="D119" t="str">
            <v>0318000014</v>
          </cell>
          <cell r="AB119">
            <v>44669</v>
          </cell>
        </row>
        <row r="120">
          <cell r="D120" t="str">
            <v>0318000017</v>
          </cell>
          <cell r="AB120">
            <v>45156</v>
          </cell>
        </row>
        <row r="121">
          <cell r="D121" t="str">
            <v>0318000019</v>
          </cell>
          <cell r="AB121">
            <v>44788</v>
          </cell>
        </row>
        <row r="122">
          <cell r="D122" t="str">
            <v>0318000039</v>
          </cell>
          <cell r="AB122">
            <v>43868</v>
          </cell>
        </row>
        <row r="123">
          <cell r="D123" t="str">
            <v>0318000054</v>
          </cell>
          <cell r="AB123">
            <v>43392</v>
          </cell>
        </row>
        <row r="124">
          <cell r="D124" t="str">
            <v>0318000102</v>
          </cell>
          <cell r="AB124">
            <v>43868</v>
          </cell>
        </row>
        <row r="125">
          <cell r="D125" t="str">
            <v>0318000158</v>
          </cell>
          <cell r="AB125">
            <v>44407</v>
          </cell>
        </row>
        <row r="126">
          <cell r="D126" t="str">
            <v>0319000004</v>
          </cell>
          <cell r="AB126">
            <v>44414</v>
          </cell>
        </row>
        <row r="127">
          <cell r="D127" t="str">
            <v>0319000046</v>
          </cell>
          <cell r="AB127">
            <v>44536</v>
          </cell>
        </row>
        <row r="128">
          <cell r="D128" t="str">
            <v>0319000071</v>
          </cell>
          <cell r="AB128">
            <v>44371</v>
          </cell>
        </row>
        <row r="129">
          <cell r="D129" t="str">
            <v>0319000072</v>
          </cell>
          <cell r="AB129">
            <v>44323</v>
          </cell>
        </row>
        <row r="130">
          <cell r="D130" t="str">
            <v>0319000184</v>
          </cell>
          <cell r="AB130">
            <v>44536</v>
          </cell>
        </row>
        <row r="131">
          <cell r="D131" t="str">
            <v>0319000281</v>
          </cell>
          <cell r="AB131">
            <v>45205</v>
          </cell>
        </row>
        <row r="132">
          <cell r="D132" t="str">
            <v>0319000285</v>
          </cell>
          <cell r="AB132">
            <v>45209</v>
          </cell>
        </row>
        <row r="133">
          <cell r="D133" t="str">
            <v>0319000291</v>
          </cell>
          <cell r="AB133">
            <v>45108</v>
          </cell>
        </row>
        <row r="134">
          <cell r="D134" t="str">
            <v>0319000292</v>
          </cell>
          <cell r="AB134">
            <v>45108</v>
          </cell>
        </row>
        <row r="135">
          <cell r="D135" t="str">
            <v>0319000293</v>
          </cell>
          <cell r="AB135">
            <v>45139</v>
          </cell>
        </row>
        <row r="136">
          <cell r="D136" t="str">
            <v>0319000297</v>
          </cell>
          <cell r="AB136">
            <v>45114</v>
          </cell>
        </row>
        <row r="137">
          <cell r="D137" t="str">
            <v>0319000307</v>
          </cell>
          <cell r="AB137">
            <v>45245</v>
          </cell>
        </row>
        <row r="138">
          <cell r="D138" t="str">
            <v>0320000035</v>
          </cell>
          <cell r="AB138">
            <v>44179</v>
          </cell>
        </row>
        <row r="139">
          <cell r="D139" t="str">
            <v>0320000040</v>
          </cell>
          <cell r="AB139">
            <v>44777</v>
          </cell>
        </row>
        <row r="140">
          <cell r="D140" t="str">
            <v>0320000113</v>
          </cell>
          <cell r="AB140">
            <v>45306</v>
          </cell>
        </row>
        <row r="141">
          <cell r="D141" t="str">
            <v>0320000116</v>
          </cell>
          <cell r="AB141">
            <v>45574</v>
          </cell>
        </row>
        <row r="142">
          <cell r="D142" t="str">
            <v>0321000143</v>
          </cell>
          <cell r="AB142">
            <v>44841</v>
          </cell>
        </row>
        <row r="143">
          <cell r="D143" t="str">
            <v>0321000222</v>
          </cell>
          <cell r="AB143">
            <v>44951</v>
          </cell>
        </row>
        <row r="144">
          <cell r="D144" t="str">
            <v>0322000094</v>
          </cell>
        </row>
        <row r="145">
          <cell r="D145" t="str">
            <v>0322000116</v>
          </cell>
          <cell r="AB145">
            <v>44813</v>
          </cell>
        </row>
        <row r="146">
          <cell r="D146" t="str">
            <v>0400000735</v>
          </cell>
          <cell r="AB146">
            <v>40115</v>
          </cell>
        </row>
        <row r="147">
          <cell r="D147" t="str">
            <v>0400001028</v>
          </cell>
          <cell r="AB147">
            <v>39093</v>
          </cell>
        </row>
        <row r="148">
          <cell r="D148" t="str">
            <v>0400001164</v>
          </cell>
          <cell r="AB148">
            <v>42135</v>
          </cell>
        </row>
        <row r="149">
          <cell r="D149" t="str">
            <v>0400002023</v>
          </cell>
          <cell r="AB149">
            <v>39478</v>
          </cell>
        </row>
        <row r="150">
          <cell r="D150" t="str">
            <v>0400020619</v>
          </cell>
          <cell r="AB150">
            <v>44679</v>
          </cell>
        </row>
        <row r="151">
          <cell r="D151" t="str">
            <v>0400021222</v>
          </cell>
          <cell r="AB151">
            <v>44620</v>
          </cell>
        </row>
        <row r="152">
          <cell r="D152" t="str">
            <v>0412000409</v>
          </cell>
          <cell r="AB152">
            <v>43858</v>
          </cell>
        </row>
        <row r="153">
          <cell r="D153" t="str">
            <v>0413000350</v>
          </cell>
          <cell r="AB153">
            <v>43280</v>
          </cell>
        </row>
        <row r="154">
          <cell r="D154" t="str">
            <v>0413000433</v>
          </cell>
          <cell r="AB154">
            <v>44043</v>
          </cell>
        </row>
        <row r="155">
          <cell r="D155" t="str">
            <v>0414000012</v>
          </cell>
          <cell r="AB155">
            <v>44551</v>
          </cell>
        </row>
        <row r="156">
          <cell r="D156" t="str">
            <v>0414000014</v>
          </cell>
          <cell r="AB156">
            <v>43095</v>
          </cell>
        </row>
        <row r="157">
          <cell r="D157" t="str">
            <v>0414000106</v>
          </cell>
          <cell r="AB157">
            <v>42503</v>
          </cell>
        </row>
        <row r="158">
          <cell r="D158" t="str">
            <v>0414000130</v>
          </cell>
          <cell r="AB158">
            <v>39863</v>
          </cell>
        </row>
        <row r="159">
          <cell r="D159" t="str">
            <v>0414000202</v>
          </cell>
          <cell r="AB159">
            <v>43193</v>
          </cell>
        </row>
        <row r="160">
          <cell r="D160" t="str">
            <v>0414000403</v>
          </cell>
          <cell r="AB160">
            <v>44068</v>
          </cell>
        </row>
        <row r="161">
          <cell r="D161" t="str">
            <v>0414000524</v>
          </cell>
          <cell r="AB161">
            <v>44904</v>
          </cell>
        </row>
        <row r="162">
          <cell r="D162" t="str">
            <v>0415000004</v>
          </cell>
          <cell r="AB162">
            <v>44323</v>
          </cell>
        </row>
        <row r="163">
          <cell r="D163" t="str">
            <v>0415000014</v>
          </cell>
          <cell r="AB163">
            <v>44316</v>
          </cell>
        </row>
        <row r="164">
          <cell r="D164" t="str">
            <v>0415000131</v>
          </cell>
          <cell r="AB164">
            <v>43070</v>
          </cell>
        </row>
        <row r="165">
          <cell r="D165" t="str">
            <v>0415000252</v>
          </cell>
          <cell r="AB165">
            <v>43732</v>
          </cell>
        </row>
        <row r="166">
          <cell r="D166" t="str">
            <v>0415000343</v>
          </cell>
          <cell r="AB166">
            <v>43865</v>
          </cell>
        </row>
        <row r="167">
          <cell r="D167" t="str">
            <v>0415000344</v>
          </cell>
          <cell r="AB167">
            <v>43412</v>
          </cell>
        </row>
        <row r="168">
          <cell r="D168" t="str">
            <v>0415000351</v>
          </cell>
          <cell r="AB168">
            <v>44012</v>
          </cell>
        </row>
        <row r="169">
          <cell r="D169" t="str">
            <v>0415000365</v>
          </cell>
          <cell r="AB169">
            <v>44609</v>
          </cell>
        </row>
        <row r="170">
          <cell r="D170" t="str">
            <v>0416000020</v>
          </cell>
          <cell r="AB170">
            <v>43979</v>
          </cell>
        </row>
        <row r="171">
          <cell r="D171" t="str">
            <v>0416000037</v>
          </cell>
          <cell r="AB171">
            <v>44377</v>
          </cell>
        </row>
        <row r="172">
          <cell r="D172" t="str">
            <v>0416000040</v>
          </cell>
          <cell r="AB172">
            <v>43647</v>
          </cell>
        </row>
        <row r="173">
          <cell r="D173" t="str">
            <v>0416000041</v>
          </cell>
          <cell r="AB173">
            <v>44900</v>
          </cell>
        </row>
        <row r="174">
          <cell r="D174" t="str">
            <v>0416000112</v>
          </cell>
          <cell r="AB174">
            <v>44788</v>
          </cell>
        </row>
        <row r="175">
          <cell r="D175" t="str">
            <v>0416000141</v>
          </cell>
          <cell r="AB175">
            <v>43619</v>
          </cell>
        </row>
        <row r="176">
          <cell r="D176" t="str">
            <v>0416000142</v>
          </cell>
          <cell r="AB176">
            <v>44679</v>
          </cell>
        </row>
        <row r="177">
          <cell r="D177" t="str">
            <v>0416000157</v>
          </cell>
          <cell r="AB177">
            <v>42933</v>
          </cell>
        </row>
        <row r="178">
          <cell r="D178" t="str">
            <v>0416000307</v>
          </cell>
          <cell r="AB178">
            <v>43959</v>
          </cell>
        </row>
        <row r="179">
          <cell r="D179" t="str">
            <v>0416000309</v>
          </cell>
          <cell r="AB179">
            <v>44119</v>
          </cell>
        </row>
        <row r="180">
          <cell r="D180" t="str">
            <v>0416000410</v>
          </cell>
          <cell r="AB180">
            <v>44835</v>
          </cell>
        </row>
        <row r="181">
          <cell r="D181" t="str">
            <v>0416000480</v>
          </cell>
          <cell r="AB181">
            <v>44109</v>
          </cell>
        </row>
        <row r="182">
          <cell r="D182" t="str">
            <v>0417000018</v>
          </cell>
          <cell r="AB182">
            <v>44785</v>
          </cell>
        </row>
        <row r="183">
          <cell r="D183" t="str">
            <v>0417000136</v>
          </cell>
          <cell r="AB183">
            <v>44681</v>
          </cell>
        </row>
        <row r="184">
          <cell r="D184" t="str">
            <v>0417000174</v>
          </cell>
          <cell r="AB184">
            <v>44681</v>
          </cell>
        </row>
        <row r="185">
          <cell r="D185" t="str">
            <v>0417000267</v>
          </cell>
          <cell r="AB185">
            <v>44697</v>
          </cell>
        </row>
        <row r="186">
          <cell r="D186" t="str">
            <v>0417000284</v>
          </cell>
        </row>
        <row r="187">
          <cell r="D187" t="str">
            <v>0417000305</v>
          </cell>
        </row>
        <row r="188">
          <cell r="D188" t="str">
            <v>0417000401</v>
          </cell>
          <cell r="AB188">
            <v>44377</v>
          </cell>
        </row>
        <row r="189">
          <cell r="D189" t="str">
            <v>0418000032</v>
          </cell>
          <cell r="AB189">
            <v>44586</v>
          </cell>
        </row>
        <row r="190">
          <cell r="D190" t="str">
            <v>0418000038</v>
          </cell>
          <cell r="AB190">
            <v>44489</v>
          </cell>
        </row>
        <row r="191">
          <cell r="D191" t="str">
            <v>0418000041</v>
          </cell>
          <cell r="AB191">
            <v>44680</v>
          </cell>
        </row>
        <row r="192">
          <cell r="D192" t="str">
            <v>0418000044</v>
          </cell>
          <cell r="AB192">
            <v>44712</v>
          </cell>
        </row>
        <row r="193">
          <cell r="D193" t="str">
            <v>0418000048</v>
          </cell>
          <cell r="AB193">
            <v>44680</v>
          </cell>
        </row>
        <row r="194">
          <cell r="D194" t="str">
            <v>0418000049</v>
          </cell>
          <cell r="AB194">
            <v>44682</v>
          </cell>
        </row>
        <row r="195">
          <cell r="D195" t="str">
            <v>0418000050</v>
          </cell>
          <cell r="AB195">
            <v>44683</v>
          </cell>
        </row>
        <row r="196">
          <cell r="D196" t="str">
            <v>0418000051</v>
          </cell>
          <cell r="AB196">
            <v>44579</v>
          </cell>
        </row>
        <row r="197">
          <cell r="D197" t="str">
            <v>0418000096</v>
          </cell>
          <cell r="AB197">
            <v>44673</v>
          </cell>
        </row>
        <row r="198">
          <cell r="D198" t="str">
            <v>0418000107</v>
          </cell>
          <cell r="AB198">
            <v>44732</v>
          </cell>
        </row>
        <row r="199">
          <cell r="D199" t="str">
            <v>0418000123</v>
          </cell>
          <cell r="AB199">
            <v>44701</v>
          </cell>
        </row>
        <row r="200">
          <cell r="D200" t="str">
            <v>0418000134</v>
          </cell>
          <cell r="AB200">
            <v>44270</v>
          </cell>
        </row>
        <row r="201">
          <cell r="D201" t="str">
            <v>0418000139</v>
          </cell>
          <cell r="AB201">
            <v>44386</v>
          </cell>
        </row>
        <row r="202">
          <cell r="D202" t="str">
            <v>0418000148</v>
          </cell>
        </row>
        <row r="203">
          <cell r="D203" t="str">
            <v>0418000158</v>
          </cell>
          <cell r="AB203">
            <v>44594</v>
          </cell>
        </row>
        <row r="204">
          <cell r="D204" t="str">
            <v>0418000159</v>
          </cell>
          <cell r="AB204">
            <v>44449</v>
          </cell>
        </row>
        <row r="205">
          <cell r="D205" t="str">
            <v>0418000160</v>
          </cell>
          <cell r="AB205">
            <v>44711</v>
          </cell>
        </row>
        <row r="206">
          <cell r="D206" t="str">
            <v>0418000242</v>
          </cell>
          <cell r="AB206">
            <v>44910</v>
          </cell>
        </row>
        <row r="207">
          <cell r="D207" t="str">
            <v>0418000279</v>
          </cell>
          <cell r="AB207">
            <v>44673</v>
          </cell>
        </row>
        <row r="208">
          <cell r="D208" t="str">
            <v>0418000290</v>
          </cell>
          <cell r="AB208">
            <v>44530</v>
          </cell>
        </row>
        <row r="209">
          <cell r="D209" t="str">
            <v>0418000291</v>
          </cell>
          <cell r="AB209">
            <v>44615</v>
          </cell>
        </row>
        <row r="210">
          <cell r="D210" t="str">
            <v>0418000301</v>
          </cell>
          <cell r="AB210">
            <v>44606</v>
          </cell>
        </row>
        <row r="211">
          <cell r="D211" t="str">
            <v>0418000401</v>
          </cell>
          <cell r="AB211">
            <v>43497</v>
          </cell>
        </row>
        <row r="212">
          <cell r="D212" t="str">
            <v>0419000012</v>
          </cell>
          <cell r="AB212">
            <v>45566</v>
          </cell>
        </row>
        <row r="213">
          <cell r="D213" t="str">
            <v>0419000015</v>
          </cell>
          <cell r="AB213">
            <v>44673</v>
          </cell>
        </row>
        <row r="214">
          <cell r="D214" t="str">
            <v>0419000021</v>
          </cell>
          <cell r="AB214">
            <v>44942</v>
          </cell>
        </row>
        <row r="215">
          <cell r="D215" t="str">
            <v>0419000025</v>
          </cell>
          <cell r="AB215">
            <v>45415</v>
          </cell>
        </row>
        <row r="216">
          <cell r="D216" t="str">
            <v>0419000026</v>
          </cell>
          <cell r="AB216">
            <v>44459</v>
          </cell>
        </row>
        <row r="217">
          <cell r="D217" t="str">
            <v>0419000033</v>
          </cell>
          <cell r="AB217">
            <v>45017</v>
          </cell>
        </row>
        <row r="218">
          <cell r="D218" t="str">
            <v>0419000040</v>
          </cell>
          <cell r="AB218">
            <v>44713</v>
          </cell>
        </row>
        <row r="219">
          <cell r="D219" t="str">
            <v>0419000042</v>
          </cell>
          <cell r="AB219">
            <v>44727</v>
          </cell>
        </row>
        <row r="220">
          <cell r="D220" t="str">
            <v>0419000044</v>
          </cell>
          <cell r="AB220">
            <v>44719</v>
          </cell>
        </row>
        <row r="221">
          <cell r="D221" t="str">
            <v>0419000046</v>
          </cell>
          <cell r="AB221">
            <v>44651</v>
          </cell>
        </row>
        <row r="222">
          <cell r="D222" t="str">
            <v>0419000048</v>
          </cell>
          <cell r="AB222">
            <v>44715</v>
          </cell>
        </row>
        <row r="223">
          <cell r="D223" t="str">
            <v>0419000224</v>
          </cell>
        </row>
        <row r="224">
          <cell r="D224" t="str">
            <v>0419000235</v>
          </cell>
          <cell r="AB224">
            <v>44727</v>
          </cell>
        </row>
        <row r="225">
          <cell r="D225" t="str">
            <v>0419000524</v>
          </cell>
          <cell r="AB225">
            <v>44928</v>
          </cell>
        </row>
        <row r="226">
          <cell r="D226" t="str">
            <v>0419000570</v>
          </cell>
          <cell r="AB226">
            <v>44561</v>
          </cell>
        </row>
        <row r="227">
          <cell r="D227" t="str">
            <v>0420000143</v>
          </cell>
        </row>
        <row r="228">
          <cell r="D228" t="str">
            <v>0420000171</v>
          </cell>
          <cell r="AB228">
            <v>45505</v>
          </cell>
        </row>
        <row r="229">
          <cell r="D229" t="str">
            <v>0420000264</v>
          </cell>
          <cell r="AB229">
            <v>43971</v>
          </cell>
        </row>
        <row r="230">
          <cell r="D230" t="str">
            <v>0420000281</v>
          </cell>
          <cell r="AB230">
            <v>47709</v>
          </cell>
        </row>
        <row r="231">
          <cell r="D231" t="str">
            <v>0420000359</v>
          </cell>
        </row>
        <row r="232">
          <cell r="D232" t="str">
            <v>0421000042</v>
          </cell>
          <cell r="AB232">
            <v>43535</v>
          </cell>
        </row>
        <row r="233">
          <cell r="D233" t="str">
            <v>0421000221</v>
          </cell>
          <cell r="AB233">
            <v>44561</v>
          </cell>
        </row>
        <row r="234">
          <cell r="D234" t="str">
            <v>0421000244</v>
          </cell>
          <cell r="AB234">
            <v>44464</v>
          </cell>
        </row>
        <row r="235">
          <cell r="D235" t="str">
            <v>0421000252</v>
          </cell>
          <cell r="AB235">
            <v>43791</v>
          </cell>
        </row>
        <row r="236">
          <cell r="D236" t="str">
            <v>0421000254</v>
          </cell>
          <cell r="AB236">
            <v>43791</v>
          </cell>
        </row>
        <row r="237">
          <cell r="D237" t="str">
            <v>0421000385</v>
          </cell>
          <cell r="AB237">
            <v>44617</v>
          </cell>
        </row>
        <row r="238">
          <cell r="D238" t="str">
            <v>0421000388</v>
          </cell>
          <cell r="AB238">
            <v>44712</v>
          </cell>
        </row>
        <row r="239">
          <cell r="D239" t="str">
            <v>0421000389</v>
          </cell>
          <cell r="AB239">
            <v>44608</v>
          </cell>
        </row>
        <row r="240">
          <cell r="D240" t="str">
            <v>0422000087</v>
          </cell>
          <cell r="AB240">
            <v>44648</v>
          </cell>
        </row>
        <row r="241">
          <cell r="D241" t="str">
            <v>0416000029</v>
          </cell>
          <cell r="AB241">
            <v>44136</v>
          </cell>
        </row>
        <row r="242">
          <cell r="D242" t="str">
            <v>0422000188</v>
          </cell>
        </row>
        <row r="243">
          <cell r="D243" t="str">
            <v>0422000195</v>
          </cell>
          <cell r="AB243">
            <v>44696</v>
          </cell>
        </row>
        <row r="244">
          <cell r="D244" t="str">
            <v>0422000198</v>
          </cell>
          <cell r="AB244">
            <v>44681</v>
          </cell>
        </row>
        <row r="245">
          <cell r="D245" t="str">
            <v>0421000263</v>
          </cell>
          <cell r="AB245">
            <v>44606</v>
          </cell>
        </row>
        <row r="246">
          <cell r="D246" t="str">
            <v>0422000033</v>
          </cell>
          <cell r="AB246">
            <v>44712</v>
          </cell>
        </row>
        <row r="247">
          <cell r="D247" t="str">
            <v>0500000493</v>
          </cell>
        </row>
        <row r="248">
          <cell r="D248" t="str">
            <v>0500000496</v>
          </cell>
          <cell r="AB248">
            <v>38894</v>
          </cell>
        </row>
        <row r="249">
          <cell r="D249" t="str">
            <v>0500000498</v>
          </cell>
          <cell r="AB249">
            <v>38857</v>
          </cell>
        </row>
        <row r="250">
          <cell r="D250" t="str">
            <v>0500000499</v>
          </cell>
          <cell r="AB250">
            <v>38856</v>
          </cell>
        </row>
        <row r="251">
          <cell r="D251" t="str">
            <v>0500000505</v>
          </cell>
          <cell r="AB251">
            <v>39731</v>
          </cell>
        </row>
        <row r="252">
          <cell r="D252" t="str">
            <v>0500000514</v>
          </cell>
          <cell r="AB252">
            <v>39993</v>
          </cell>
        </row>
        <row r="253">
          <cell r="D253" t="str">
            <v>0500000543</v>
          </cell>
          <cell r="AB253">
            <v>40379</v>
          </cell>
        </row>
        <row r="254">
          <cell r="D254" t="str">
            <v>0500020049</v>
          </cell>
          <cell r="AB254">
            <v>38856</v>
          </cell>
        </row>
        <row r="255">
          <cell r="D255" t="str">
            <v>0512000068</v>
          </cell>
          <cell r="AB255">
            <v>43529</v>
          </cell>
        </row>
        <row r="256">
          <cell r="D256" t="str">
            <v>0512000069</v>
          </cell>
          <cell r="AB256">
            <v>43762</v>
          </cell>
        </row>
        <row r="257">
          <cell r="D257" t="str">
            <v>0512000076</v>
          </cell>
          <cell r="AB257">
            <v>38856</v>
          </cell>
        </row>
        <row r="258">
          <cell r="D258" t="str">
            <v>0512000108</v>
          </cell>
          <cell r="AB258">
            <v>42716</v>
          </cell>
        </row>
        <row r="259">
          <cell r="D259" t="str">
            <v>0512000134</v>
          </cell>
          <cell r="AB259">
            <v>44077</v>
          </cell>
        </row>
        <row r="260">
          <cell r="D260" t="str">
            <v>0512000135</v>
          </cell>
          <cell r="AB260">
            <v>42627</v>
          </cell>
        </row>
        <row r="261">
          <cell r="D261" t="str">
            <v>0512000139</v>
          </cell>
          <cell r="AB261">
            <v>44223</v>
          </cell>
        </row>
        <row r="262">
          <cell r="D262" t="str">
            <v>0512000194</v>
          </cell>
          <cell r="AB262">
            <v>42566</v>
          </cell>
        </row>
        <row r="263">
          <cell r="D263" t="str">
            <v>0513000018</v>
          </cell>
          <cell r="AB263">
            <v>44232</v>
          </cell>
        </row>
        <row r="264">
          <cell r="D264" t="str">
            <v>0513000019</v>
          </cell>
          <cell r="AB264">
            <v>42884</v>
          </cell>
        </row>
        <row r="265">
          <cell r="D265" t="str">
            <v>0513000026</v>
          </cell>
          <cell r="AB265">
            <v>44664</v>
          </cell>
        </row>
        <row r="266">
          <cell r="D266" t="str">
            <v>0513000027</v>
          </cell>
          <cell r="AB266">
            <v>42675</v>
          </cell>
        </row>
        <row r="267">
          <cell r="D267" t="str">
            <v>0514000004</v>
          </cell>
          <cell r="AB267">
            <v>44805</v>
          </cell>
        </row>
        <row r="268">
          <cell r="D268" t="str">
            <v>0514000027</v>
          </cell>
          <cell r="AB268">
            <v>38846</v>
          </cell>
        </row>
        <row r="269">
          <cell r="D269" t="str">
            <v>0514000028</v>
          </cell>
          <cell r="AB269">
            <v>38846</v>
          </cell>
        </row>
        <row r="270">
          <cell r="D270" t="str">
            <v>0514000061</v>
          </cell>
          <cell r="AB270">
            <v>43329</v>
          </cell>
        </row>
        <row r="271">
          <cell r="D271" t="str">
            <v>0514000063</v>
          </cell>
          <cell r="AB271">
            <v>43640</v>
          </cell>
        </row>
        <row r="272">
          <cell r="D272" t="str">
            <v>0514000073</v>
          </cell>
          <cell r="AB272">
            <v>43276</v>
          </cell>
        </row>
        <row r="273">
          <cell r="D273" t="str">
            <v>0514000075</v>
          </cell>
          <cell r="AB273">
            <v>43073</v>
          </cell>
        </row>
        <row r="274">
          <cell r="D274" t="str">
            <v>0515000063</v>
          </cell>
          <cell r="AB274">
            <v>44701</v>
          </cell>
        </row>
        <row r="275">
          <cell r="D275" t="str">
            <v>0515000097</v>
          </cell>
          <cell r="AB275">
            <v>43277</v>
          </cell>
        </row>
        <row r="276">
          <cell r="D276" t="str">
            <v>0515000098</v>
          </cell>
          <cell r="AB276">
            <v>43235</v>
          </cell>
        </row>
        <row r="277">
          <cell r="D277" t="str">
            <v>0515000099</v>
          </cell>
          <cell r="AB277">
            <v>43039</v>
          </cell>
        </row>
        <row r="278">
          <cell r="D278" t="str">
            <v>0516000005</v>
          </cell>
          <cell r="AB278">
            <v>44167</v>
          </cell>
        </row>
        <row r="279">
          <cell r="D279" t="str">
            <v>0516000008</v>
          </cell>
          <cell r="AB279">
            <v>42902</v>
          </cell>
        </row>
        <row r="280">
          <cell r="D280" t="str">
            <v>0516000009</v>
          </cell>
          <cell r="AB280">
            <v>43437</v>
          </cell>
        </row>
        <row r="281">
          <cell r="D281" t="str">
            <v>0516000010</v>
          </cell>
          <cell r="AB281">
            <v>43059</v>
          </cell>
        </row>
        <row r="282">
          <cell r="D282" t="str">
            <v>0516000012</v>
          </cell>
          <cell r="AB282">
            <v>42849</v>
          </cell>
        </row>
        <row r="283">
          <cell r="D283" t="str">
            <v>0516000041</v>
          </cell>
          <cell r="AB283">
            <v>43616</v>
          </cell>
        </row>
        <row r="284">
          <cell r="D284" t="str">
            <v>0516000042</v>
          </cell>
          <cell r="AB284">
            <v>43628</v>
          </cell>
        </row>
        <row r="285">
          <cell r="D285" t="str">
            <v>0516000060</v>
          </cell>
          <cell r="AB285">
            <v>44061</v>
          </cell>
        </row>
        <row r="286">
          <cell r="D286" t="str">
            <v>0516000073</v>
          </cell>
          <cell r="AB286">
            <v>44112</v>
          </cell>
        </row>
        <row r="287">
          <cell r="D287" t="str">
            <v>0516000074</v>
          </cell>
          <cell r="AB287">
            <v>44174</v>
          </cell>
        </row>
        <row r="288">
          <cell r="D288" t="str">
            <v>0516000078</v>
          </cell>
          <cell r="AB288">
            <v>44235</v>
          </cell>
        </row>
        <row r="289">
          <cell r="D289" t="str">
            <v>0516000079</v>
          </cell>
          <cell r="AB289">
            <v>43935</v>
          </cell>
        </row>
        <row r="290">
          <cell r="D290" t="str">
            <v>0516000081</v>
          </cell>
          <cell r="AB290">
            <v>44054</v>
          </cell>
        </row>
        <row r="291">
          <cell r="D291" t="str">
            <v>0516000097</v>
          </cell>
          <cell r="AB291">
            <v>44383</v>
          </cell>
        </row>
        <row r="292">
          <cell r="D292" t="str">
            <v>0516000118</v>
          </cell>
          <cell r="AB292">
            <v>44386</v>
          </cell>
        </row>
        <row r="293">
          <cell r="D293" t="str">
            <v>0516000140</v>
          </cell>
          <cell r="AB293">
            <v>44342</v>
          </cell>
        </row>
        <row r="294">
          <cell r="D294" t="str">
            <v>0516000151</v>
          </cell>
        </row>
        <row r="295">
          <cell r="D295" t="str">
            <v>0516000163</v>
          </cell>
          <cell r="AB295">
            <v>44323</v>
          </cell>
        </row>
        <row r="296">
          <cell r="D296" t="str">
            <v>0516000164</v>
          </cell>
          <cell r="AB296">
            <v>44130</v>
          </cell>
        </row>
        <row r="297">
          <cell r="D297" t="str">
            <v>0517000039</v>
          </cell>
          <cell r="AB297">
            <v>43276</v>
          </cell>
        </row>
        <row r="298">
          <cell r="D298" t="str">
            <v>0517000064</v>
          </cell>
        </row>
        <row r="299">
          <cell r="D299" t="str">
            <v>0517000083</v>
          </cell>
          <cell r="AB299">
            <v>43255</v>
          </cell>
        </row>
        <row r="300">
          <cell r="D300" t="str">
            <v>0517000113</v>
          </cell>
          <cell r="AB300">
            <v>44154</v>
          </cell>
        </row>
        <row r="301">
          <cell r="D301" t="str">
            <v>0518000006</v>
          </cell>
        </row>
        <row r="302">
          <cell r="D302" t="str">
            <v>0518000010</v>
          </cell>
        </row>
        <row r="303">
          <cell r="D303" t="str">
            <v>0518000052</v>
          </cell>
          <cell r="AB303">
            <v>43864</v>
          </cell>
        </row>
        <row r="304">
          <cell r="D304" t="str">
            <v>0518000078</v>
          </cell>
          <cell r="AB304">
            <v>44616</v>
          </cell>
        </row>
        <row r="305">
          <cell r="D305" t="str">
            <v>0518000081</v>
          </cell>
          <cell r="AB305">
            <v>44834</v>
          </cell>
        </row>
        <row r="306">
          <cell r="D306" t="str">
            <v>0518000083</v>
          </cell>
          <cell r="AB306">
            <v>44718</v>
          </cell>
        </row>
        <row r="307">
          <cell r="D307" t="str">
            <v>0518000084</v>
          </cell>
          <cell r="AB307">
            <v>44900</v>
          </cell>
        </row>
        <row r="308">
          <cell r="D308" t="str">
            <v>0518000085</v>
          </cell>
          <cell r="AB308">
            <v>44946</v>
          </cell>
        </row>
        <row r="309">
          <cell r="D309" t="str">
            <v>0518000086</v>
          </cell>
          <cell r="AB309">
            <v>45265</v>
          </cell>
        </row>
        <row r="310">
          <cell r="D310" t="str">
            <v>0518000093</v>
          </cell>
          <cell r="AB310">
            <v>44917</v>
          </cell>
        </row>
        <row r="311">
          <cell r="D311" t="str">
            <v>0518000095</v>
          </cell>
          <cell r="AB311">
            <v>44805</v>
          </cell>
        </row>
        <row r="312">
          <cell r="D312" t="str">
            <v>0518000105</v>
          </cell>
          <cell r="AB312">
            <v>44806</v>
          </cell>
        </row>
        <row r="313">
          <cell r="D313" t="str">
            <v>0518000112</v>
          </cell>
          <cell r="AB313">
            <v>41877</v>
          </cell>
        </row>
        <row r="314">
          <cell r="D314" t="str">
            <v>0518000113</v>
          </cell>
          <cell r="AB314">
            <v>41877</v>
          </cell>
        </row>
        <row r="315">
          <cell r="D315" t="str">
            <v>0518000117</v>
          </cell>
          <cell r="AB315">
            <v>43935</v>
          </cell>
        </row>
        <row r="316">
          <cell r="D316" t="str">
            <v>0518000125</v>
          </cell>
          <cell r="AB316">
            <v>44315</v>
          </cell>
        </row>
        <row r="317">
          <cell r="D317" t="str">
            <v>0518000208</v>
          </cell>
          <cell r="AB317">
            <v>44741</v>
          </cell>
        </row>
        <row r="318">
          <cell r="D318" t="str">
            <v>0518000209</v>
          </cell>
          <cell r="AB318">
            <v>44895</v>
          </cell>
        </row>
        <row r="319">
          <cell r="D319" t="str">
            <v>0518000210</v>
          </cell>
          <cell r="AB319">
            <v>44488</v>
          </cell>
        </row>
        <row r="320">
          <cell r="D320" t="str">
            <v>0518000215</v>
          </cell>
          <cell r="AB320">
            <v>44867</v>
          </cell>
        </row>
        <row r="321">
          <cell r="D321" t="str">
            <v>0518000216</v>
          </cell>
          <cell r="AB321">
            <v>44895</v>
          </cell>
        </row>
        <row r="322">
          <cell r="D322" t="str">
            <v>0518000234</v>
          </cell>
          <cell r="AB322">
            <v>45054</v>
          </cell>
        </row>
        <row r="323">
          <cell r="D323" t="str">
            <v>0519000034</v>
          </cell>
          <cell r="AB323">
            <v>45530</v>
          </cell>
        </row>
        <row r="324">
          <cell r="D324" t="str">
            <v>0519000093</v>
          </cell>
          <cell r="AB324">
            <v>45168</v>
          </cell>
        </row>
        <row r="325">
          <cell r="D325" t="str">
            <v>0519000136</v>
          </cell>
          <cell r="AB325">
            <v>44805</v>
          </cell>
        </row>
        <row r="326">
          <cell r="D326" t="str">
            <v>0519000148</v>
          </cell>
          <cell r="AB326">
            <v>45527</v>
          </cell>
        </row>
        <row r="327">
          <cell r="D327" t="str">
            <v>0519000150</v>
          </cell>
          <cell r="AB327">
            <v>45736</v>
          </cell>
        </row>
        <row r="328">
          <cell r="D328" t="str">
            <v>0519000153</v>
          </cell>
          <cell r="AB328">
            <v>44001</v>
          </cell>
        </row>
        <row r="329">
          <cell r="D329" t="str">
            <v>0519000154</v>
          </cell>
          <cell r="AB329">
            <v>43952</v>
          </cell>
        </row>
        <row r="330">
          <cell r="D330" t="str">
            <v>0520000168</v>
          </cell>
          <cell r="AB330">
            <v>44287</v>
          </cell>
        </row>
        <row r="331">
          <cell r="D331" t="str">
            <v>0521000065</v>
          </cell>
          <cell r="AB331">
            <v>44736</v>
          </cell>
        </row>
        <row r="332">
          <cell r="D332" t="str">
            <v>0521000135</v>
          </cell>
          <cell r="AB332">
            <v>46273</v>
          </cell>
        </row>
        <row r="333">
          <cell r="D333" t="str">
            <v>0521000161</v>
          </cell>
        </row>
        <row r="334">
          <cell r="D334" t="str">
            <v>0521000181</v>
          </cell>
          <cell r="AB334">
            <v>44867</v>
          </cell>
        </row>
        <row r="335">
          <cell r="D335" t="str">
            <v>0521000188</v>
          </cell>
          <cell r="AB335">
            <v>45436</v>
          </cell>
        </row>
        <row r="336">
          <cell r="D336" t="str">
            <v>0600000119</v>
          </cell>
          <cell r="AB336">
            <v>40199</v>
          </cell>
        </row>
        <row r="337">
          <cell r="D337" t="str">
            <v>0600000156</v>
          </cell>
          <cell r="AB337">
            <v>40416</v>
          </cell>
        </row>
        <row r="338">
          <cell r="D338" t="str">
            <v>0600020111</v>
          </cell>
        </row>
        <row r="339">
          <cell r="D339" t="str">
            <v>0612000175</v>
          </cell>
          <cell r="AB339">
            <v>38517</v>
          </cell>
        </row>
        <row r="340">
          <cell r="D340" t="str">
            <v>0612000176</v>
          </cell>
        </row>
        <row r="341">
          <cell r="D341" t="str">
            <v>0613000005</v>
          </cell>
          <cell r="AB341">
            <v>39869</v>
          </cell>
        </row>
        <row r="342">
          <cell r="D342" t="str">
            <v>0613000051</v>
          </cell>
          <cell r="AB342">
            <v>42604</v>
          </cell>
        </row>
        <row r="343">
          <cell r="D343" t="str">
            <v>0614000058</v>
          </cell>
          <cell r="AB343">
            <v>43966</v>
          </cell>
        </row>
        <row r="344">
          <cell r="D344" t="str">
            <v>0614000130</v>
          </cell>
          <cell r="AB344">
            <v>38701</v>
          </cell>
        </row>
        <row r="345">
          <cell r="D345" t="str">
            <v>0615000046</v>
          </cell>
          <cell r="AB345">
            <v>43385</v>
          </cell>
        </row>
        <row r="346">
          <cell r="D346" t="str">
            <v>0615000047</v>
          </cell>
          <cell r="AB346">
            <v>44743</v>
          </cell>
        </row>
        <row r="347">
          <cell r="D347" t="str">
            <v>0615000293</v>
          </cell>
          <cell r="AB347">
            <v>43691</v>
          </cell>
        </row>
        <row r="348">
          <cell r="D348" t="str">
            <v>0615000294</v>
          </cell>
          <cell r="AB348">
            <v>43270</v>
          </cell>
        </row>
        <row r="349">
          <cell r="D349" t="str">
            <v>0615000296</v>
          </cell>
          <cell r="AB349">
            <v>43956</v>
          </cell>
        </row>
        <row r="350">
          <cell r="D350" t="str">
            <v>0615000309</v>
          </cell>
          <cell r="AB350">
            <v>44406</v>
          </cell>
        </row>
        <row r="351">
          <cell r="D351" t="str">
            <v>0616000001</v>
          </cell>
          <cell r="AB351">
            <v>44180</v>
          </cell>
        </row>
        <row r="352">
          <cell r="D352" t="str">
            <v>0616000029</v>
          </cell>
          <cell r="AB352">
            <v>43656</v>
          </cell>
        </row>
        <row r="353">
          <cell r="D353" t="str">
            <v>0616000033</v>
          </cell>
          <cell r="AB353">
            <v>44119</v>
          </cell>
        </row>
        <row r="354">
          <cell r="D354" t="str">
            <v>0616000074</v>
          </cell>
          <cell r="AB354">
            <v>43636</v>
          </cell>
        </row>
        <row r="355">
          <cell r="D355" t="str">
            <v>0616000207</v>
          </cell>
          <cell r="AB355">
            <v>44021</v>
          </cell>
        </row>
        <row r="356">
          <cell r="D356" t="str">
            <v>0616000208</v>
          </cell>
          <cell r="AB356">
            <v>44110</v>
          </cell>
        </row>
        <row r="357">
          <cell r="D357" t="str">
            <v>0617000096</v>
          </cell>
          <cell r="AB357">
            <v>43705</v>
          </cell>
        </row>
        <row r="358">
          <cell r="D358" t="str">
            <v>0617000303</v>
          </cell>
          <cell r="AB358">
            <v>44641</v>
          </cell>
        </row>
        <row r="359">
          <cell r="D359" t="str">
            <v>0617000304</v>
          </cell>
          <cell r="AB359">
            <v>44708</v>
          </cell>
        </row>
        <row r="360">
          <cell r="D360" t="str">
            <v>0617000305</v>
          </cell>
          <cell r="AB360">
            <v>45628</v>
          </cell>
        </row>
        <row r="361">
          <cell r="D361" t="str">
            <v>0617000306</v>
          </cell>
          <cell r="AB361">
            <v>44957</v>
          </cell>
        </row>
        <row r="362">
          <cell r="D362" t="str">
            <v>0618000012</v>
          </cell>
          <cell r="AB362">
            <v>44376</v>
          </cell>
        </row>
        <row r="363">
          <cell r="D363" t="str">
            <v>0618000015</v>
          </cell>
          <cell r="AB363">
            <v>44180</v>
          </cell>
        </row>
        <row r="364">
          <cell r="D364" t="str">
            <v>0618000017</v>
          </cell>
          <cell r="AB364">
            <v>44200</v>
          </cell>
        </row>
        <row r="365">
          <cell r="D365" t="str">
            <v>0618000043</v>
          </cell>
          <cell r="AB365">
            <v>44656</v>
          </cell>
        </row>
        <row r="366">
          <cell r="D366" t="str">
            <v>0618000045</v>
          </cell>
          <cell r="AB366">
            <v>44699</v>
          </cell>
        </row>
        <row r="367">
          <cell r="D367" t="str">
            <v>0618000048</v>
          </cell>
          <cell r="AB367">
            <v>44281</v>
          </cell>
        </row>
        <row r="368">
          <cell r="D368" t="str">
            <v>0618000049</v>
          </cell>
          <cell r="AB368">
            <v>44483</v>
          </cell>
        </row>
        <row r="369">
          <cell r="D369" t="str">
            <v>0618000051</v>
          </cell>
          <cell r="AB369">
            <v>44684</v>
          </cell>
        </row>
        <row r="370">
          <cell r="D370" t="str">
            <v>0618000055</v>
          </cell>
          <cell r="AB370">
            <v>44656</v>
          </cell>
        </row>
        <row r="371">
          <cell r="D371" t="str">
            <v>0618000057</v>
          </cell>
          <cell r="AB371">
            <v>44068</v>
          </cell>
        </row>
        <row r="372">
          <cell r="D372" t="str">
            <v>0618000060</v>
          </cell>
          <cell r="AB372">
            <v>44743</v>
          </cell>
        </row>
        <row r="373">
          <cell r="D373" t="str">
            <v>0618000131</v>
          </cell>
          <cell r="AB373">
            <v>44376</v>
          </cell>
        </row>
        <row r="374">
          <cell r="D374" t="str">
            <v>0618000138</v>
          </cell>
          <cell r="AB374">
            <v>44418</v>
          </cell>
        </row>
        <row r="375">
          <cell r="D375" t="str">
            <v>0618000183</v>
          </cell>
          <cell r="AB375">
            <v>44589</v>
          </cell>
        </row>
        <row r="376">
          <cell r="D376" t="str">
            <v>0619000005</v>
          </cell>
          <cell r="AB376">
            <v>44686</v>
          </cell>
        </row>
        <row r="377">
          <cell r="D377" t="str">
            <v>0619000009</v>
          </cell>
          <cell r="AB377">
            <v>44376</v>
          </cell>
        </row>
        <row r="378">
          <cell r="D378" t="str">
            <v>0619000010</v>
          </cell>
          <cell r="AB378">
            <v>44687</v>
          </cell>
        </row>
        <row r="379">
          <cell r="D379" t="str">
            <v>0619000020</v>
          </cell>
          <cell r="AB379">
            <v>44090</v>
          </cell>
        </row>
        <row r="380">
          <cell r="D380" t="str">
            <v>0619000078</v>
          </cell>
          <cell r="AB380">
            <v>44573</v>
          </cell>
        </row>
        <row r="381">
          <cell r="D381" t="str">
            <v>0619000172</v>
          </cell>
          <cell r="AB381">
            <v>44656</v>
          </cell>
        </row>
        <row r="382">
          <cell r="D382" t="str">
            <v>0619000232</v>
          </cell>
          <cell r="AB382">
            <v>44559</v>
          </cell>
        </row>
        <row r="383">
          <cell r="D383" t="str">
            <v>0619000233</v>
          </cell>
          <cell r="AB383">
            <v>44398</v>
          </cell>
        </row>
        <row r="384">
          <cell r="D384" t="str">
            <v>0620000037</v>
          </cell>
          <cell r="AB384">
            <v>44872</v>
          </cell>
        </row>
        <row r="385">
          <cell r="D385" t="str">
            <v>0620000038</v>
          </cell>
          <cell r="AB385">
            <v>44810</v>
          </cell>
        </row>
        <row r="386">
          <cell r="D386" t="str">
            <v>0620000053</v>
          </cell>
        </row>
        <row r="387">
          <cell r="D387" t="str">
            <v>0620000062</v>
          </cell>
          <cell r="AB387">
            <v>44691</v>
          </cell>
        </row>
        <row r="388">
          <cell r="D388" t="str">
            <v>0620000065</v>
          </cell>
          <cell r="AB388">
            <v>44866</v>
          </cell>
        </row>
        <row r="389">
          <cell r="D389" t="str">
            <v>0620000077</v>
          </cell>
          <cell r="AB389">
            <v>45016</v>
          </cell>
        </row>
        <row r="390">
          <cell r="D390" t="str">
            <v>0620000093</v>
          </cell>
          <cell r="AB390">
            <v>45044</v>
          </cell>
        </row>
        <row r="391">
          <cell r="D391" t="str">
            <v>0620000116</v>
          </cell>
          <cell r="AB391">
            <v>44580</v>
          </cell>
        </row>
        <row r="392">
          <cell r="D392" t="str">
            <v>0620000180</v>
          </cell>
          <cell r="AB392">
            <v>44696</v>
          </cell>
        </row>
        <row r="393">
          <cell r="D393" t="str">
            <v>0700021119</v>
          </cell>
          <cell r="AB393">
            <v>36889</v>
          </cell>
        </row>
        <row r="394">
          <cell r="D394" t="str">
            <v>0712000077</v>
          </cell>
          <cell r="AB394">
            <v>42076</v>
          </cell>
        </row>
        <row r="395">
          <cell r="D395" t="str">
            <v>0712000094</v>
          </cell>
          <cell r="AB395">
            <v>42916</v>
          </cell>
        </row>
        <row r="396">
          <cell r="D396" t="str">
            <v>0712000104</v>
          </cell>
          <cell r="AB396">
            <v>43314</v>
          </cell>
        </row>
        <row r="397">
          <cell r="D397" t="str">
            <v>0713000216</v>
          </cell>
          <cell r="AB397">
            <v>36980</v>
          </cell>
        </row>
        <row r="398">
          <cell r="D398" t="str">
            <v>0713000479</v>
          </cell>
          <cell r="AB398">
            <v>43006</v>
          </cell>
        </row>
        <row r="399">
          <cell r="D399" t="str">
            <v>0713000488</v>
          </cell>
          <cell r="AB399">
            <v>43371</v>
          </cell>
        </row>
        <row r="400">
          <cell r="D400" t="str">
            <v>0713000500</v>
          </cell>
          <cell r="AB400">
            <v>36980</v>
          </cell>
        </row>
        <row r="401">
          <cell r="D401" t="str">
            <v>0714000024</v>
          </cell>
          <cell r="AB401">
            <v>44125</v>
          </cell>
        </row>
        <row r="402">
          <cell r="D402" t="str">
            <v>0714000044</v>
          </cell>
          <cell r="AB402">
            <v>43271</v>
          </cell>
        </row>
        <row r="403">
          <cell r="D403" t="str">
            <v>0714000084</v>
          </cell>
          <cell r="AB403">
            <v>43371</v>
          </cell>
        </row>
        <row r="404">
          <cell r="D404" t="str">
            <v>0714000179</v>
          </cell>
          <cell r="AB404">
            <v>44012</v>
          </cell>
        </row>
        <row r="405">
          <cell r="D405" t="str">
            <v>0714000213</v>
          </cell>
          <cell r="AB405">
            <v>43220</v>
          </cell>
        </row>
        <row r="406">
          <cell r="D406" t="str">
            <v>0715000090</v>
          </cell>
          <cell r="AB406">
            <v>43563</v>
          </cell>
        </row>
        <row r="407">
          <cell r="D407" t="str">
            <v>0715000160</v>
          </cell>
          <cell r="AB407">
            <v>39262</v>
          </cell>
        </row>
        <row r="408">
          <cell r="D408" t="str">
            <v>0715000220</v>
          </cell>
          <cell r="AB408">
            <v>43993</v>
          </cell>
        </row>
        <row r="409">
          <cell r="D409" t="str">
            <v>0715000286</v>
          </cell>
          <cell r="AB409">
            <v>43644</v>
          </cell>
        </row>
        <row r="410">
          <cell r="D410" t="str">
            <v>0715000297</v>
          </cell>
          <cell r="AB410">
            <v>42807</v>
          </cell>
        </row>
        <row r="411">
          <cell r="D411" t="str">
            <v>0716000024</v>
          </cell>
          <cell r="AB411">
            <v>43738</v>
          </cell>
        </row>
        <row r="412">
          <cell r="D412" t="str">
            <v>0716000025</v>
          </cell>
          <cell r="AB412">
            <v>43642</v>
          </cell>
        </row>
        <row r="413">
          <cell r="D413" t="str">
            <v>0716000033</v>
          </cell>
          <cell r="AB413">
            <v>43635</v>
          </cell>
        </row>
        <row r="414">
          <cell r="D414" t="str">
            <v>0716000040</v>
          </cell>
          <cell r="AB414">
            <v>44012</v>
          </cell>
        </row>
        <row r="415">
          <cell r="D415" t="str">
            <v>0716000042</v>
          </cell>
          <cell r="AB415">
            <v>44012</v>
          </cell>
        </row>
        <row r="416">
          <cell r="D416" t="str">
            <v>0716000043</v>
          </cell>
          <cell r="AB416">
            <v>45016</v>
          </cell>
        </row>
        <row r="417">
          <cell r="D417" t="str">
            <v>0716000044</v>
          </cell>
          <cell r="AB417">
            <v>44012</v>
          </cell>
        </row>
        <row r="418">
          <cell r="D418" t="str">
            <v>0716000049</v>
          </cell>
          <cell r="AB418">
            <v>43830</v>
          </cell>
        </row>
        <row r="419">
          <cell r="D419" t="str">
            <v>0716000053</v>
          </cell>
          <cell r="AB419">
            <v>44293</v>
          </cell>
        </row>
        <row r="420">
          <cell r="D420" t="str">
            <v>0716000054</v>
          </cell>
          <cell r="AB420">
            <v>43732</v>
          </cell>
        </row>
        <row r="421">
          <cell r="D421" t="str">
            <v>0716000056</v>
          </cell>
          <cell r="AB421">
            <v>44012</v>
          </cell>
        </row>
        <row r="422">
          <cell r="D422" t="str">
            <v>0716000059</v>
          </cell>
          <cell r="AB422">
            <v>44407</v>
          </cell>
        </row>
        <row r="423">
          <cell r="D423" t="str">
            <v>0716000060</v>
          </cell>
          <cell r="AB423">
            <v>43462</v>
          </cell>
        </row>
        <row r="424">
          <cell r="D424" t="str">
            <v>0716000061</v>
          </cell>
          <cell r="AB424">
            <v>43962</v>
          </cell>
        </row>
        <row r="425">
          <cell r="D425" t="str">
            <v>0716000063</v>
          </cell>
          <cell r="AB425">
            <v>44012</v>
          </cell>
        </row>
        <row r="426">
          <cell r="D426" t="str">
            <v>0716000067</v>
          </cell>
          <cell r="AB426">
            <v>44158</v>
          </cell>
        </row>
        <row r="427">
          <cell r="D427" t="str">
            <v>0716000069</v>
          </cell>
          <cell r="AB427">
            <v>43738</v>
          </cell>
        </row>
        <row r="428">
          <cell r="D428" t="str">
            <v>0716000072</v>
          </cell>
          <cell r="AB428">
            <v>44134</v>
          </cell>
        </row>
        <row r="429">
          <cell r="D429" t="str">
            <v>0716000077</v>
          </cell>
          <cell r="AB429">
            <v>43817</v>
          </cell>
        </row>
        <row r="430">
          <cell r="D430" t="str">
            <v>0716000082</v>
          </cell>
          <cell r="AB430">
            <v>43769</v>
          </cell>
        </row>
        <row r="431">
          <cell r="D431" t="str">
            <v>0716000083</v>
          </cell>
          <cell r="AB431">
            <v>43707</v>
          </cell>
        </row>
        <row r="432">
          <cell r="D432" t="str">
            <v>0716000085</v>
          </cell>
          <cell r="AB432">
            <v>43440</v>
          </cell>
        </row>
        <row r="433">
          <cell r="D433" t="str">
            <v>0716000086</v>
          </cell>
          <cell r="AB433">
            <v>43817</v>
          </cell>
        </row>
        <row r="434">
          <cell r="D434" t="str">
            <v>0716000090</v>
          </cell>
          <cell r="AB434">
            <v>43830</v>
          </cell>
        </row>
        <row r="435">
          <cell r="D435" t="str">
            <v>0716000091</v>
          </cell>
          <cell r="AB435">
            <v>43791</v>
          </cell>
        </row>
        <row r="436">
          <cell r="D436" t="str">
            <v>0716000120</v>
          </cell>
          <cell r="AB436">
            <v>43465</v>
          </cell>
        </row>
        <row r="437">
          <cell r="D437" t="str">
            <v>0716000121</v>
          </cell>
          <cell r="AB437">
            <v>43465</v>
          </cell>
        </row>
        <row r="438">
          <cell r="D438" t="str">
            <v>0716000126</v>
          </cell>
          <cell r="AB438">
            <v>43866</v>
          </cell>
        </row>
        <row r="439">
          <cell r="D439" t="str">
            <v>0716000132</v>
          </cell>
          <cell r="AB439">
            <v>43769</v>
          </cell>
        </row>
        <row r="440">
          <cell r="D440" t="str">
            <v>0716000175</v>
          </cell>
          <cell r="AB440">
            <v>43846</v>
          </cell>
        </row>
        <row r="441">
          <cell r="D441" t="str">
            <v>0716000183</v>
          </cell>
          <cell r="AB441">
            <v>43752</v>
          </cell>
        </row>
        <row r="442">
          <cell r="D442" t="str">
            <v>0716000204</v>
          </cell>
          <cell r="AB442">
            <v>44104</v>
          </cell>
        </row>
        <row r="443">
          <cell r="D443" t="str">
            <v>0716000213</v>
          </cell>
          <cell r="AB443">
            <v>43889</v>
          </cell>
        </row>
        <row r="444">
          <cell r="D444" t="str">
            <v>0716000231</v>
          </cell>
          <cell r="AB444">
            <v>44680</v>
          </cell>
        </row>
        <row r="445">
          <cell r="D445" t="str">
            <v>0716000298</v>
          </cell>
          <cell r="AB445">
            <v>43817</v>
          </cell>
        </row>
        <row r="446">
          <cell r="D446" t="str">
            <v>0716000299</v>
          </cell>
          <cell r="AB446">
            <v>44012</v>
          </cell>
        </row>
        <row r="447">
          <cell r="D447" t="str">
            <v>0716000301</v>
          </cell>
          <cell r="AB447">
            <v>43643</v>
          </cell>
        </row>
        <row r="448">
          <cell r="D448" t="str">
            <v>0716000313</v>
          </cell>
          <cell r="AB448">
            <v>44196</v>
          </cell>
        </row>
        <row r="449">
          <cell r="D449" t="str">
            <v>0716000316</v>
          </cell>
          <cell r="AB449">
            <v>44358</v>
          </cell>
        </row>
        <row r="450">
          <cell r="D450" t="str">
            <v>0716000335</v>
          </cell>
          <cell r="AB450">
            <v>44155</v>
          </cell>
        </row>
        <row r="451">
          <cell r="D451" t="str">
            <v>0716000346</v>
          </cell>
          <cell r="AB451">
            <v>43494</v>
          </cell>
        </row>
        <row r="452">
          <cell r="D452" t="str">
            <v>0716000393</v>
          </cell>
          <cell r="AB452">
            <v>43959</v>
          </cell>
        </row>
        <row r="453">
          <cell r="D453" t="str">
            <v>0717000060</v>
          </cell>
          <cell r="AB453">
            <v>43462</v>
          </cell>
        </row>
        <row r="454">
          <cell r="D454" t="str">
            <v>0717000108</v>
          </cell>
          <cell r="AB454">
            <v>43920</v>
          </cell>
        </row>
        <row r="455">
          <cell r="D455" t="str">
            <v>0717000119</v>
          </cell>
          <cell r="AB455">
            <v>44106</v>
          </cell>
        </row>
        <row r="456">
          <cell r="D456" t="str">
            <v>0717000143</v>
          </cell>
          <cell r="AB456">
            <v>44007</v>
          </cell>
        </row>
        <row r="457">
          <cell r="D457" t="str">
            <v>0717000144</v>
          </cell>
          <cell r="AB457">
            <v>44011</v>
          </cell>
        </row>
        <row r="458">
          <cell r="D458" t="str">
            <v>0717000157</v>
          </cell>
          <cell r="AB458">
            <v>43920</v>
          </cell>
        </row>
        <row r="459">
          <cell r="D459" t="str">
            <v>0717000194</v>
          </cell>
          <cell r="AB459">
            <v>43769</v>
          </cell>
        </row>
        <row r="460">
          <cell r="D460" t="str">
            <v>0717000323</v>
          </cell>
          <cell r="AB460">
            <v>45107</v>
          </cell>
        </row>
        <row r="461">
          <cell r="D461" t="str">
            <v>0717000331</v>
          </cell>
          <cell r="AB461">
            <v>43796</v>
          </cell>
        </row>
        <row r="462">
          <cell r="D462" t="str">
            <v>0718000008</v>
          </cell>
          <cell r="AB462">
            <v>43866</v>
          </cell>
        </row>
        <row r="463">
          <cell r="D463" t="str">
            <v>0718000061</v>
          </cell>
          <cell r="AB463">
            <v>44553</v>
          </cell>
        </row>
        <row r="464">
          <cell r="D464" t="str">
            <v>0718000070</v>
          </cell>
          <cell r="AB464">
            <v>44592</v>
          </cell>
        </row>
        <row r="465">
          <cell r="D465" t="str">
            <v>0718000071</v>
          </cell>
          <cell r="AB465">
            <v>44711</v>
          </cell>
        </row>
        <row r="466">
          <cell r="D466" t="str">
            <v>0718000072</v>
          </cell>
          <cell r="AB466">
            <v>44540</v>
          </cell>
        </row>
        <row r="467">
          <cell r="D467" t="str">
            <v>0718000073</v>
          </cell>
          <cell r="AB467">
            <v>44727</v>
          </cell>
        </row>
        <row r="468">
          <cell r="D468" t="str">
            <v>0718000075</v>
          </cell>
          <cell r="AB468">
            <v>44708</v>
          </cell>
        </row>
        <row r="469">
          <cell r="D469" t="str">
            <v>0718000076</v>
          </cell>
          <cell r="AB469">
            <v>44972</v>
          </cell>
        </row>
        <row r="470">
          <cell r="D470" t="str">
            <v>0718000077</v>
          </cell>
          <cell r="AB470">
            <v>45153</v>
          </cell>
        </row>
        <row r="471">
          <cell r="D471" t="str">
            <v>0718000092</v>
          </cell>
          <cell r="AB471">
            <v>44363</v>
          </cell>
        </row>
        <row r="472">
          <cell r="D472" t="str">
            <v>0718000098</v>
          </cell>
          <cell r="AB472">
            <v>44573</v>
          </cell>
        </row>
        <row r="473">
          <cell r="D473" t="str">
            <v>0718000123</v>
          </cell>
          <cell r="AB473">
            <v>44687</v>
          </cell>
        </row>
        <row r="474">
          <cell r="D474" t="str">
            <v>0718000137</v>
          </cell>
          <cell r="AB474">
            <v>44603</v>
          </cell>
        </row>
        <row r="475">
          <cell r="D475" t="str">
            <v>0718000141</v>
          </cell>
          <cell r="AB475">
            <v>44706</v>
          </cell>
        </row>
        <row r="476">
          <cell r="D476" t="str">
            <v>0718000144</v>
          </cell>
          <cell r="AB476">
            <v>44600</v>
          </cell>
        </row>
        <row r="477">
          <cell r="D477" t="str">
            <v>0718000149</v>
          </cell>
          <cell r="AB477">
            <v>44357</v>
          </cell>
        </row>
        <row r="478">
          <cell r="D478" t="str">
            <v>0718000152</v>
          </cell>
          <cell r="AB478">
            <v>44441</v>
          </cell>
        </row>
        <row r="479">
          <cell r="D479" t="str">
            <v>0718000155</v>
          </cell>
          <cell r="AB479">
            <v>44466</v>
          </cell>
        </row>
        <row r="480">
          <cell r="D480" t="str">
            <v>0718000158</v>
          </cell>
          <cell r="AB480">
            <v>44547</v>
          </cell>
        </row>
        <row r="481">
          <cell r="D481" t="str">
            <v>0718000161</v>
          </cell>
          <cell r="AB481">
            <v>44455</v>
          </cell>
        </row>
        <row r="482">
          <cell r="D482" t="str">
            <v>0718000167</v>
          </cell>
          <cell r="AB482">
            <v>44434</v>
          </cell>
        </row>
        <row r="483">
          <cell r="D483" t="str">
            <v>0718000179</v>
          </cell>
          <cell r="AB483">
            <v>44677</v>
          </cell>
        </row>
        <row r="484">
          <cell r="D484" t="str">
            <v>0718000180</v>
          </cell>
          <cell r="AB484">
            <v>44469</v>
          </cell>
        </row>
        <row r="485">
          <cell r="D485" t="str">
            <v>0718000189</v>
          </cell>
          <cell r="AB485">
            <v>44540</v>
          </cell>
        </row>
        <row r="486">
          <cell r="D486" t="str">
            <v>0718000191</v>
          </cell>
          <cell r="AB486">
            <v>44805</v>
          </cell>
        </row>
        <row r="487">
          <cell r="D487" t="str">
            <v>0718000204</v>
          </cell>
          <cell r="AB487">
            <v>44699</v>
          </cell>
        </row>
        <row r="488">
          <cell r="D488" t="str">
            <v>0718000212</v>
          </cell>
          <cell r="AB488">
            <v>43782</v>
          </cell>
        </row>
        <row r="489">
          <cell r="D489" t="str">
            <v>0718000213</v>
          </cell>
          <cell r="AB489">
            <v>43768</v>
          </cell>
        </row>
        <row r="490">
          <cell r="D490" t="str">
            <v>0718000220</v>
          </cell>
          <cell r="AB490">
            <v>44680</v>
          </cell>
        </row>
        <row r="491">
          <cell r="D491" t="str">
            <v>0718000224</v>
          </cell>
          <cell r="AB491">
            <v>44946</v>
          </cell>
        </row>
        <row r="492">
          <cell r="D492" t="str">
            <v>0718000253</v>
          </cell>
          <cell r="AB492">
            <v>44712</v>
          </cell>
        </row>
        <row r="493">
          <cell r="D493" t="str">
            <v>0718000272</v>
          </cell>
          <cell r="AB493">
            <v>44007</v>
          </cell>
        </row>
        <row r="494">
          <cell r="D494" t="str">
            <v>0718000286</v>
          </cell>
          <cell r="AB494">
            <v>43453</v>
          </cell>
        </row>
        <row r="495">
          <cell r="D495" t="str">
            <v>0718000307</v>
          </cell>
          <cell r="AB495">
            <v>44376</v>
          </cell>
        </row>
        <row r="496">
          <cell r="D496" t="str">
            <v>0718000318</v>
          </cell>
          <cell r="AB496">
            <v>43289</v>
          </cell>
        </row>
        <row r="497">
          <cell r="D497" t="str">
            <v>0718000323</v>
          </cell>
          <cell r="AB497">
            <v>44680</v>
          </cell>
        </row>
        <row r="498">
          <cell r="D498" t="str">
            <v>0718000355</v>
          </cell>
          <cell r="AB498">
            <v>44573</v>
          </cell>
        </row>
        <row r="499">
          <cell r="D499" t="str">
            <v>0719000004</v>
          </cell>
          <cell r="AB499">
            <v>44687</v>
          </cell>
        </row>
        <row r="500">
          <cell r="D500" t="str">
            <v>0719000005</v>
          </cell>
          <cell r="AB500">
            <v>44377</v>
          </cell>
        </row>
        <row r="501">
          <cell r="D501" t="str">
            <v>0719000009</v>
          </cell>
          <cell r="AB501">
            <v>44606</v>
          </cell>
        </row>
        <row r="502">
          <cell r="D502" t="str">
            <v>0719000010</v>
          </cell>
          <cell r="AB502">
            <v>44439</v>
          </cell>
        </row>
        <row r="503">
          <cell r="D503" t="str">
            <v>0719000014</v>
          </cell>
          <cell r="AB503">
            <v>44572</v>
          </cell>
        </row>
        <row r="504">
          <cell r="D504" t="str">
            <v>0719000023</v>
          </cell>
          <cell r="AB504">
            <v>44685</v>
          </cell>
        </row>
        <row r="505">
          <cell r="D505" t="str">
            <v>0719000026</v>
          </cell>
          <cell r="AB505">
            <v>44532</v>
          </cell>
        </row>
        <row r="506">
          <cell r="D506" t="str">
            <v>0719000031</v>
          </cell>
          <cell r="AB506">
            <v>44469</v>
          </cell>
        </row>
        <row r="507">
          <cell r="D507" t="str">
            <v>0719000064</v>
          </cell>
          <cell r="AB507">
            <v>44372</v>
          </cell>
        </row>
        <row r="508">
          <cell r="D508" t="str">
            <v>0719000107</v>
          </cell>
          <cell r="AB508">
            <v>44503</v>
          </cell>
        </row>
        <row r="509">
          <cell r="D509" t="str">
            <v>0719000111</v>
          </cell>
          <cell r="AB509">
            <v>44666</v>
          </cell>
        </row>
        <row r="510">
          <cell r="D510" t="str">
            <v>0719000165</v>
          </cell>
          <cell r="AB510">
            <v>44375</v>
          </cell>
        </row>
        <row r="511">
          <cell r="D511" t="str">
            <v>0719000171</v>
          </cell>
          <cell r="AB511">
            <v>44680</v>
          </cell>
        </row>
        <row r="512">
          <cell r="D512" t="str">
            <v>0719000180</v>
          </cell>
          <cell r="AB512">
            <v>45184</v>
          </cell>
        </row>
        <row r="513">
          <cell r="D513" t="str">
            <v>0719000225</v>
          </cell>
          <cell r="AB513">
            <v>44245</v>
          </cell>
        </row>
        <row r="514">
          <cell r="D514" t="str">
            <v>0719000238</v>
          </cell>
          <cell r="AB514">
            <v>44237</v>
          </cell>
        </row>
        <row r="515">
          <cell r="D515" t="str">
            <v>0719000268</v>
          </cell>
          <cell r="AB515">
            <v>44925</v>
          </cell>
        </row>
        <row r="516">
          <cell r="D516" t="str">
            <v>0719000275</v>
          </cell>
          <cell r="AB516">
            <v>45069</v>
          </cell>
        </row>
        <row r="517">
          <cell r="D517" t="str">
            <v>0719000279</v>
          </cell>
          <cell r="AB517">
            <v>45199</v>
          </cell>
        </row>
        <row r="518">
          <cell r="D518" t="str">
            <v>0719000286</v>
          </cell>
          <cell r="AB518">
            <v>45009</v>
          </cell>
        </row>
        <row r="519">
          <cell r="D519" t="str">
            <v>0719000295</v>
          </cell>
          <cell r="AB519">
            <v>44995</v>
          </cell>
        </row>
        <row r="520">
          <cell r="D520" t="str">
            <v>0719000307</v>
          </cell>
          <cell r="AB520">
            <v>45233</v>
          </cell>
        </row>
        <row r="521">
          <cell r="D521" t="str">
            <v>0719000313</v>
          </cell>
          <cell r="AB521">
            <v>45019</v>
          </cell>
        </row>
        <row r="522">
          <cell r="D522" t="str">
            <v>0719000353</v>
          </cell>
          <cell r="AB522">
            <v>45475</v>
          </cell>
        </row>
        <row r="523">
          <cell r="D523" t="str">
            <v>0720000023</v>
          </cell>
          <cell r="AB523">
            <v>44238</v>
          </cell>
        </row>
        <row r="524">
          <cell r="D524" t="str">
            <v>0720000128</v>
          </cell>
          <cell r="AB524">
            <v>45076</v>
          </cell>
        </row>
        <row r="525">
          <cell r="D525" t="str">
            <v>0720000169</v>
          </cell>
          <cell r="AB525">
            <v>45138</v>
          </cell>
        </row>
        <row r="526">
          <cell r="D526" t="str">
            <v>0721000064</v>
          </cell>
          <cell r="AB526">
            <v>45139</v>
          </cell>
        </row>
        <row r="527">
          <cell r="D527" t="str">
            <v>0721000067</v>
          </cell>
          <cell r="AB527">
            <v>45139</v>
          </cell>
        </row>
        <row r="528">
          <cell r="D528" t="str">
            <v>0721000091</v>
          </cell>
          <cell r="AB528">
            <v>44568</v>
          </cell>
        </row>
        <row r="529">
          <cell r="D529" t="str">
            <v>0721000094</v>
          </cell>
          <cell r="AB529">
            <v>45030</v>
          </cell>
        </row>
        <row r="530">
          <cell r="D530" t="str">
            <v>0721000103</v>
          </cell>
          <cell r="AB530">
            <v>44916</v>
          </cell>
        </row>
        <row r="531">
          <cell r="D531" t="str">
            <v>0721000165</v>
          </cell>
          <cell r="AB531">
            <v>44810</v>
          </cell>
        </row>
        <row r="532">
          <cell r="D532" t="str">
            <v>0722000105</v>
          </cell>
          <cell r="AB532">
            <v>44880</v>
          </cell>
        </row>
        <row r="533">
          <cell r="D533" t="str">
            <v>0722000109</v>
          </cell>
          <cell r="AB533">
            <v>44880</v>
          </cell>
        </row>
        <row r="534">
          <cell r="D534" t="str">
            <v>0722000119</v>
          </cell>
          <cell r="AB534">
            <v>44880</v>
          </cell>
        </row>
        <row r="535">
          <cell r="D535" t="str">
            <v>0718000184</v>
          </cell>
          <cell r="AB535">
            <v>45408</v>
          </cell>
        </row>
        <row r="536">
          <cell r="D536" t="str">
            <v>0800000124</v>
          </cell>
          <cell r="AB536">
            <v>45013</v>
          </cell>
        </row>
        <row r="537">
          <cell r="D537" t="str">
            <v>0800000536</v>
          </cell>
          <cell r="AB537">
            <v>42916</v>
          </cell>
        </row>
        <row r="538">
          <cell r="D538" t="str">
            <v>0800000616</v>
          </cell>
          <cell r="AB538">
            <v>41821</v>
          </cell>
        </row>
        <row r="539">
          <cell r="D539" t="str">
            <v>0800000628</v>
          </cell>
          <cell r="AB539">
            <v>38807</v>
          </cell>
        </row>
        <row r="540">
          <cell r="D540" t="str">
            <v>0800001025</v>
          </cell>
          <cell r="AB540">
            <v>42339</v>
          </cell>
        </row>
        <row r="541">
          <cell r="D541" t="str">
            <v>0812000025</v>
          </cell>
          <cell r="AB541">
            <v>43347</v>
          </cell>
        </row>
        <row r="542">
          <cell r="D542" t="str">
            <v>0812000026</v>
          </cell>
          <cell r="AB542">
            <v>42110</v>
          </cell>
        </row>
        <row r="543">
          <cell r="D543" t="str">
            <v>0812000028</v>
          </cell>
          <cell r="AB543">
            <v>44224</v>
          </cell>
        </row>
        <row r="544">
          <cell r="D544" t="str">
            <v>0812000029</v>
          </cell>
          <cell r="AB544">
            <v>42600</v>
          </cell>
        </row>
        <row r="545">
          <cell r="D545" t="str">
            <v>0812000076</v>
          </cell>
          <cell r="AB545">
            <v>43720</v>
          </cell>
        </row>
        <row r="546">
          <cell r="D546" t="str">
            <v>0812000110</v>
          </cell>
          <cell r="AB546">
            <v>44064</v>
          </cell>
        </row>
        <row r="547">
          <cell r="D547" t="str">
            <v>0812000286</v>
          </cell>
          <cell r="AB547">
            <v>44026</v>
          </cell>
        </row>
        <row r="548">
          <cell r="D548" t="str">
            <v>0812000332</v>
          </cell>
          <cell r="AB548">
            <v>44467</v>
          </cell>
        </row>
        <row r="549">
          <cell r="D549" t="str">
            <v>0812000343</v>
          </cell>
          <cell r="AB549">
            <v>43644</v>
          </cell>
        </row>
        <row r="550">
          <cell r="D550" t="str">
            <v>0813000003</v>
          </cell>
          <cell r="AB550">
            <v>43098</v>
          </cell>
        </row>
        <row r="551">
          <cell r="D551" t="str">
            <v>0813000140</v>
          </cell>
          <cell r="AB551">
            <v>43434</v>
          </cell>
        </row>
        <row r="552">
          <cell r="D552" t="str">
            <v>0813000178</v>
          </cell>
          <cell r="AB552">
            <v>44474</v>
          </cell>
        </row>
        <row r="553">
          <cell r="D553" t="str">
            <v>0813000215</v>
          </cell>
          <cell r="AB553">
            <v>44743</v>
          </cell>
        </row>
        <row r="554">
          <cell r="D554" t="str">
            <v>0814000249</v>
          </cell>
          <cell r="AB554">
            <v>42992</v>
          </cell>
        </row>
        <row r="555">
          <cell r="D555" t="str">
            <v>0814000257</v>
          </cell>
          <cell r="AB555">
            <v>43199</v>
          </cell>
        </row>
        <row r="556">
          <cell r="D556" t="str">
            <v>0815000034</v>
          </cell>
          <cell r="AB556">
            <v>43208</v>
          </cell>
        </row>
        <row r="557">
          <cell r="D557" t="str">
            <v>0815000102</v>
          </cell>
          <cell r="AB557">
            <v>42639</v>
          </cell>
        </row>
        <row r="558">
          <cell r="D558" t="str">
            <v>0815000200</v>
          </cell>
          <cell r="AB558">
            <v>44160</v>
          </cell>
        </row>
        <row r="559">
          <cell r="D559" t="str">
            <v>0815000244</v>
          </cell>
          <cell r="AB559">
            <v>43237</v>
          </cell>
        </row>
        <row r="560">
          <cell r="D560" t="str">
            <v>0816000001</v>
          </cell>
          <cell r="AB560">
            <v>44277</v>
          </cell>
        </row>
        <row r="561">
          <cell r="D561" t="str">
            <v>0816000020</v>
          </cell>
          <cell r="AB561">
            <v>43769</v>
          </cell>
        </row>
        <row r="562">
          <cell r="D562" t="str">
            <v>0816000035</v>
          </cell>
          <cell r="AB562">
            <v>43738</v>
          </cell>
        </row>
        <row r="563">
          <cell r="D563" t="str">
            <v>0816000043</v>
          </cell>
          <cell r="AB563">
            <v>44683</v>
          </cell>
        </row>
        <row r="564">
          <cell r="D564" t="str">
            <v>0816000046</v>
          </cell>
          <cell r="AB564">
            <v>44680</v>
          </cell>
        </row>
        <row r="565">
          <cell r="D565" t="str">
            <v>0816000049</v>
          </cell>
          <cell r="AB565">
            <v>44131</v>
          </cell>
        </row>
        <row r="566">
          <cell r="D566" t="str">
            <v>0816000060</v>
          </cell>
          <cell r="AB566">
            <v>43633</v>
          </cell>
        </row>
        <row r="567">
          <cell r="D567" t="str">
            <v>0816000079</v>
          </cell>
          <cell r="AB567">
            <v>44225</v>
          </cell>
        </row>
        <row r="568">
          <cell r="D568" t="str">
            <v>0816000084</v>
          </cell>
          <cell r="AB568">
            <v>44645</v>
          </cell>
        </row>
        <row r="569">
          <cell r="D569" t="str">
            <v>0816000086</v>
          </cell>
          <cell r="AB569">
            <v>44091</v>
          </cell>
        </row>
        <row r="570">
          <cell r="D570" t="str">
            <v>0816000087</v>
          </cell>
          <cell r="AB570">
            <v>43784</v>
          </cell>
        </row>
        <row r="571">
          <cell r="D571" t="str">
            <v>0816000090</v>
          </cell>
          <cell r="AB571">
            <v>44071</v>
          </cell>
        </row>
        <row r="572">
          <cell r="D572" t="str">
            <v>0816000098</v>
          </cell>
          <cell r="AB572">
            <v>44466</v>
          </cell>
        </row>
        <row r="573">
          <cell r="D573" t="str">
            <v>0816000130</v>
          </cell>
          <cell r="AB573">
            <v>43879</v>
          </cell>
        </row>
        <row r="574">
          <cell r="D574" t="str">
            <v>0816000145</v>
          </cell>
          <cell r="AB574">
            <v>44503</v>
          </cell>
        </row>
        <row r="575">
          <cell r="D575" t="str">
            <v>0816000177</v>
          </cell>
          <cell r="AB575">
            <v>44130</v>
          </cell>
        </row>
        <row r="576">
          <cell r="D576" t="str">
            <v>0817000028</v>
          </cell>
          <cell r="AB576">
            <v>44658</v>
          </cell>
        </row>
        <row r="577">
          <cell r="D577" t="str">
            <v>0817000138</v>
          </cell>
          <cell r="AB577">
            <v>43682</v>
          </cell>
        </row>
        <row r="578">
          <cell r="D578" t="str">
            <v>0817000139</v>
          </cell>
          <cell r="AB578">
            <v>44062</v>
          </cell>
        </row>
        <row r="579">
          <cell r="D579" t="str">
            <v>0817000142</v>
          </cell>
          <cell r="AB579">
            <v>44375</v>
          </cell>
        </row>
        <row r="580">
          <cell r="D580" t="str">
            <v>0817000182</v>
          </cell>
          <cell r="AB580">
            <v>43796</v>
          </cell>
        </row>
        <row r="581">
          <cell r="D581" t="str">
            <v>0817000230</v>
          </cell>
          <cell r="AB581">
            <v>42550</v>
          </cell>
        </row>
        <row r="582">
          <cell r="D582" t="str">
            <v>0818000002</v>
          </cell>
          <cell r="AB582">
            <v>44488</v>
          </cell>
        </row>
        <row r="583">
          <cell r="D583" t="str">
            <v>0818000012</v>
          </cell>
          <cell r="AB583">
            <v>44503</v>
          </cell>
        </row>
        <row r="584">
          <cell r="D584" t="str">
            <v>0818000014</v>
          </cell>
          <cell r="AB584">
            <v>44697</v>
          </cell>
        </row>
        <row r="585">
          <cell r="D585" t="str">
            <v>0818000016</v>
          </cell>
          <cell r="AB585">
            <v>44712</v>
          </cell>
        </row>
        <row r="586">
          <cell r="D586" t="str">
            <v>0818000017</v>
          </cell>
          <cell r="AB586">
            <v>44713</v>
          </cell>
        </row>
        <row r="587">
          <cell r="D587" t="str">
            <v>0818000018</v>
          </cell>
          <cell r="AB587">
            <v>44736</v>
          </cell>
        </row>
        <row r="588">
          <cell r="D588" t="str">
            <v>0818000084</v>
          </cell>
          <cell r="AB588">
            <v>44404</v>
          </cell>
        </row>
        <row r="589">
          <cell r="D589" t="str">
            <v>0818000086</v>
          </cell>
          <cell r="AB589">
            <v>44417</v>
          </cell>
        </row>
        <row r="590">
          <cell r="D590" t="str">
            <v>0818000090</v>
          </cell>
          <cell r="AB590">
            <v>44361</v>
          </cell>
        </row>
        <row r="591">
          <cell r="D591" t="str">
            <v>0818000094</v>
          </cell>
          <cell r="AB591">
            <v>44585</v>
          </cell>
        </row>
        <row r="592">
          <cell r="D592" t="str">
            <v>0818000097</v>
          </cell>
          <cell r="AB592">
            <v>44469</v>
          </cell>
        </row>
        <row r="593">
          <cell r="D593" t="str">
            <v>0818000098</v>
          </cell>
          <cell r="AB593">
            <v>44713</v>
          </cell>
        </row>
        <row r="594">
          <cell r="D594" t="str">
            <v>0818000099</v>
          </cell>
          <cell r="AB594">
            <v>44683</v>
          </cell>
        </row>
        <row r="595">
          <cell r="D595" t="str">
            <v>0818000102</v>
          </cell>
          <cell r="AB595">
            <v>44592</v>
          </cell>
        </row>
        <row r="596">
          <cell r="D596" t="str">
            <v>0818000121</v>
          </cell>
          <cell r="AB596">
            <v>44560</v>
          </cell>
        </row>
        <row r="597">
          <cell r="D597" t="str">
            <v>0818000122</v>
          </cell>
          <cell r="AB597">
            <v>44518</v>
          </cell>
        </row>
        <row r="598">
          <cell r="D598" t="str">
            <v>0818000124</v>
          </cell>
          <cell r="AB598">
            <v>44469</v>
          </cell>
        </row>
        <row r="599">
          <cell r="D599" t="str">
            <v>0818000135</v>
          </cell>
          <cell r="AB599">
            <v>44377</v>
          </cell>
        </row>
        <row r="600">
          <cell r="D600" t="str">
            <v>0819000031</v>
          </cell>
          <cell r="AB600">
            <v>44827</v>
          </cell>
        </row>
        <row r="601">
          <cell r="D601" t="str">
            <v>0819000050</v>
          </cell>
          <cell r="AB601">
            <v>44553</v>
          </cell>
        </row>
        <row r="602">
          <cell r="D602" t="str">
            <v>0819000090</v>
          </cell>
          <cell r="AB602">
            <v>44896</v>
          </cell>
        </row>
        <row r="603">
          <cell r="D603" t="str">
            <v>0819000103</v>
          </cell>
          <cell r="AB603">
            <v>44498</v>
          </cell>
        </row>
        <row r="604">
          <cell r="D604" t="str">
            <v>0819000118</v>
          </cell>
          <cell r="AB604">
            <v>44063</v>
          </cell>
        </row>
        <row r="605">
          <cell r="D605" t="str">
            <v>0819000158</v>
          </cell>
          <cell r="AB605">
            <v>45170</v>
          </cell>
        </row>
        <row r="606">
          <cell r="D606" t="str">
            <v>0820000026</v>
          </cell>
          <cell r="AB606">
            <v>44588</v>
          </cell>
        </row>
        <row r="607">
          <cell r="D607" t="str">
            <v>0820000107</v>
          </cell>
          <cell r="AB607">
            <v>44330</v>
          </cell>
        </row>
        <row r="608">
          <cell r="D608" t="str">
            <v>0820000130</v>
          </cell>
          <cell r="AB608">
            <v>44560</v>
          </cell>
        </row>
        <row r="609">
          <cell r="D609" t="str">
            <v>0820000156</v>
          </cell>
          <cell r="AB609">
            <v>45413</v>
          </cell>
        </row>
        <row r="610">
          <cell r="D610" t="str">
            <v>0821000009</v>
          </cell>
          <cell r="AB610">
            <v>45019</v>
          </cell>
        </row>
        <row r="611">
          <cell r="D611" t="str">
            <v>0821000054</v>
          </cell>
          <cell r="AB611">
            <v>44713</v>
          </cell>
        </row>
        <row r="612">
          <cell r="D612" t="str">
            <v>0821000144</v>
          </cell>
          <cell r="AB612">
            <v>44803</v>
          </cell>
        </row>
        <row r="613">
          <cell r="D613" t="str">
            <v>0900000030</v>
          </cell>
          <cell r="AB613">
            <v>42913</v>
          </cell>
        </row>
        <row r="614">
          <cell r="D614" t="str">
            <v>0916000009</v>
          </cell>
          <cell r="AB614">
            <v>43503</v>
          </cell>
        </row>
        <row r="615">
          <cell r="D615" t="str">
            <v>0916000016</v>
          </cell>
          <cell r="AB615">
            <v>43549</v>
          </cell>
        </row>
        <row r="616">
          <cell r="D616" t="str">
            <v>0916000021</v>
          </cell>
          <cell r="AB616">
            <v>44176</v>
          </cell>
        </row>
        <row r="617">
          <cell r="D617" t="str">
            <v>0917000011</v>
          </cell>
          <cell r="AB617">
            <v>44348</v>
          </cell>
        </row>
        <row r="618">
          <cell r="D618" t="str">
            <v>0917000014</v>
          </cell>
          <cell r="AB618">
            <v>44012</v>
          </cell>
        </row>
        <row r="619">
          <cell r="D619" t="str">
            <v>0918000015</v>
          </cell>
          <cell r="AB619">
            <v>44658</v>
          </cell>
        </row>
        <row r="620">
          <cell r="D620" t="str">
            <v>0918000017</v>
          </cell>
          <cell r="AB620">
            <v>44539</v>
          </cell>
        </row>
        <row r="621">
          <cell r="D621" t="str">
            <v>0918000018</v>
          </cell>
          <cell r="AB621">
            <v>45078</v>
          </cell>
        </row>
        <row r="622">
          <cell r="D622" t="str">
            <v>0918000019</v>
          </cell>
          <cell r="AB622">
            <v>44424</v>
          </cell>
        </row>
        <row r="623">
          <cell r="D623" t="str">
            <v>0918000020</v>
          </cell>
          <cell r="AB623">
            <v>44593</v>
          </cell>
        </row>
        <row r="624">
          <cell r="D624" t="str">
            <v>0918000036</v>
          </cell>
          <cell r="AB624">
            <v>45047</v>
          </cell>
        </row>
        <row r="625">
          <cell r="D625" t="str">
            <v>0919000002</v>
          </cell>
          <cell r="AB625">
            <v>44582</v>
          </cell>
        </row>
        <row r="626">
          <cell r="D626" t="str">
            <v>0919000004</v>
          </cell>
          <cell r="AB626">
            <v>44559</v>
          </cell>
        </row>
        <row r="627">
          <cell r="D627" t="str">
            <v>0919000005</v>
          </cell>
          <cell r="AB627">
            <v>44727</v>
          </cell>
        </row>
        <row r="628">
          <cell r="D628" t="str">
            <v>0919000006</v>
          </cell>
          <cell r="AB628">
            <v>44714</v>
          </cell>
        </row>
        <row r="629">
          <cell r="D629" t="str">
            <v>1000000388</v>
          </cell>
        </row>
        <row r="630">
          <cell r="D630" t="str">
            <v>1000000393</v>
          </cell>
        </row>
        <row r="631">
          <cell r="D631" t="str">
            <v>1000000430</v>
          </cell>
          <cell r="AB631">
            <v>38898</v>
          </cell>
        </row>
        <row r="632">
          <cell r="D632" t="str">
            <v>1012000002</v>
          </cell>
          <cell r="AB632">
            <v>44708</v>
          </cell>
        </row>
        <row r="633">
          <cell r="D633" t="str">
            <v>1012000259</v>
          </cell>
          <cell r="AB633">
            <v>44377</v>
          </cell>
        </row>
        <row r="634">
          <cell r="D634" t="str">
            <v>1012000316</v>
          </cell>
          <cell r="AB634">
            <v>43937</v>
          </cell>
        </row>
        <row r="635">
          <cell r="D635" t="str">
            <v>1013000008</v>
          </cell>
          <cell r="AB635">
            <v>44697</v>
          </cell>
        </row>
        <row r="636">
          <cell r="D636" t="str">
            <v>1013000009</v>
          </cell>
          <cell r="AB636">
            <v>43480</v>
          </cell>
        </row>
        <row r="637">
          <cell r="D637" t="str">
            <v>1013000010</v>
          </cell>
          <cell r="AB637">
            <v>45293</v>
          </cell>
        </row>
        <row r="638">
          <cell r="D638" t="str">
            <v>1013000243</v>
          </cell>
          <cell r="AB638">
            <v>43969</v>
          </cell>
        </row>
        <row r="639">
          <cell r="D639" t="str">
            <v>1013000259</v>
          </cell>
          <cell r="AB639">
            <v>43073</v>
          </cell>
        </row>
        <row r="640">
          <cell r="D640" t="str">
            <v>1013000260</v>
          </cell>
          <cell r="AB640">
            <v>43448</v>
          </cell>
        </row>
        <row r="641">
          <cell r="D641" t="str">
            <v>1013000264</v>
          </cell>
          <cell r="AB641">
            <v>44236</v>
          </cell>
        </row>
        <row r="642">
          <cell r="D642" t="str">
            <v>1014000099</v>
          </cell>
          <cell r="AB642">
            <v>43342</v>
          </cell>
        </row>
        <row r="643">
          <cell r="D643" t="str">
            <v>1014000100</v>
          </cell>
          <cell r="AB643">
            <v>43342</v>
          </cell>
        </row>
        <row r="644">
          <cell r="D644" t="str">
            <v>1014000134</v>
          </cell>
          <cell r="AB644">
            <v>43304</v>
          </cell>
        </row>
        <row r="645">
          <cell r="D645" t="str">
            <v>1014000146</v>
          </cell>
          <cell r="AB645">
            <v>43354</v>
          </cell>
        </row>
        <row r="646">
          <cell r="D646" t="str">
            <v>1014000148</v>
          </cell>
        </row>
        <row r="647">
          <cell r="D647" t="str">
            <v>1014000168</v>
          </cell>
          <cell r="AB647">
            <v>41792</v>
          </cell>
        </row>
        <row r="648">
          <cell r="D648" t="str">
            <v>1015000008</v>
          </cell>
          <cell r="AB648">
            <v>44006</v>
          </cell>
        </row>
        <row r="649">
          <cell r="D649" t="str">
            <v>1015000027</v>
          </cell>
          <cell r="AB649">
            <v>44740</v>
          </cell>
        </row>
        <row r="650">
          <cell r="D650" t="str">
            <v>1015000037</v>
          </cell>
          <cell r="AB650">
            <v>43334</v>
          </cell>
        </row>
        <row r="651">
          <cell r="D651" t="str">
            <v>1015000038</v>
          </cell>
          <cell r="AB651">
            <v>43334</v>
          </cell>
        </row>
        <row r="652">
          <cell r="D652" t="str">
            <v>1015000128</v>
          </cell>
          <cell r="AB652">
            <v>44119</v>
          </cell>
        </row>
        <row r="653">
          <cell r="D653" t="str">
            <v>1016000025</v>
          </cell>
          <cell r="AB653">
            <v>44200</v>
          </cell>
        </row>
        <row r="654">
          <cell r="D654" t="str">
            <v>1016000038</v>
          </cell>
          <cell r="AB654">
            <v>43738</v>
          </cell>
        </row>
        <row r="655">
          <cell r="D655" t="str">
            <v>1016000047</v>
          </cell>
          <cell r="AB655">
            <v>45387</v>
          </cell>
        </row>
        <row r="656">
          <cell r="D656" t="str">
            <v>1016000077</v>
          </cell>
          <cell r="AB656">
            <v>43979</v>
          </cell>
        </row>
        <row r="657">
          <cell r="D657" t="str">
            <v>1016000139</v>
          </cell>
          <cell r="AB657">
            <v>43437</v>
          </cell>
        </row>
        <row r="658">
          <cell r="D658" t="str">
            <v>1017000004</v>
          </cell>
          <cell r="AB658">
            <v>44033</v>
          </cell>
        </row>
        <row r="659">
          <cell r="D659" t="str">
            <v>1017000005</v>
          </cell>
          <cell r="AB659">
            <v>43866</v>
          </cell>
        </row>
        <row r="660">
          <cell r="D660" t="str">
            <v>1017000013</v>
          </cell>
          <cell r="AB660">
            <v>43637</v>
          </cell>
        </row>
        <row r="661">
          <cell r="D661" t="str">
            <v>1017000024</v>
          </cell>
          <cell r="AB661">
            <v>44042</v>
          </cell>
        </row>
        <row r="662">
          <cell r="D662" t="str">
            <v>1017000025</v>
          </cell>
          <cell r="AB662">
            <v>44172</v>
          </cell>
        </row>
        <row r="663">
          <cell r="D663" t="str">
            <v>1017000057</v>
          </cell>
          <cell r="AB663">
            <v>44998</v>
          </cell>
        </row>
        <row r="664">
          <cell r="D664" t="str">
            <v>1017000154</v>
          </cell>
          <cell r="AB664">
            <v>43818</v>
          </cell>
        </row>
        <row r="665">
          <cell r="D665" t="str">
            <v>1017000171</v>
          </cell>
          <cell r="AB665">
            <v>44637</v>
          </cell>
        </row>
        <row r="666">
          <cell r="D666" t="str">
            <v>1017000175</v>
          </cell>
          <cell r="AB666">
            <v>44722</v>
          </cell>
        </row>
        <row r="667">
          <cell r="D667" t="str">
            <v>1017000177</v>
          </cell>
          <cell r="AB667">
            <v>44473</v>
          </cell>
        </row>
        <row r="668">
          <cell r="D668" t="str">
            <v>1017000178</v>
          </cell>
          <cell r="AB668">
            <v>44958</v>
          </cell>
        </row>
        <row r="669">
          <cell r="D669" t="str">
            <v>1017000180</v>
          </cell>
          <cell r="AB669">
            <v>44854</v>
          </cell>
        </row>
        <row r="670">
          <cell r="D670" t="str">
            <v>1017000184</v>
          </cell>
          <cell r="AB670">
            <v>44683</v>
          </cell>
        </row>
        <row r="671">
          <cell r="D671" t="str">
            <v>1017000185</v>
          </cell>
          <cell r="AB671">
            <v>45017</v>
          </cell>
        </row>
        <row r="672">
          <cell r="D672" t="str">
            <v>1017000187</v>
          </cell>
          <cell r="AB672">
            <v>44410</v>
          </cell>
        </row>
        <row r="673">
          <cell r="D673" t="str">
            <v>1017000190</v>
          </cell>
          <cell r="AB673">
            <v>44454</v>
          </cell>
        </row>
        <row r="674">
          <cell r="D674" t="str">
            <v>1017000203</v>
          </cell>
          <cell r="AB674">
            <v>44456</v>
          </cell>
        </row>
        <row r="675">
          <cell r="D675" t="str">
            <v>1018000007</v>
          </cell>
          <cell r="AB675">
            <v>44866</v>
          </cell>
        </row>
        <row r="676">
          <cell r="D676" t="str">
            <v>1018000013</v>
          </cell>
          <cell r="AB676">
            <v>44727</v>
          </cell>
        </row>
        <row r="677">
          <cell r="D677" t="str">
            <v>1018000078</v>
          </cell>
          <cell r="AB677">
            <v>43109</v>
          </cell>
        </row>
        <row r="678">
          <cell r="D678" t="str">
            <v>1018000271</v>
          </cell>
          <cell r="AB678">
            <v>44721</v>
          </cell>
        </row>
        <row r="679">
          <cell r="D679" t="str">
            <v>1018000273</v>
          </cell>
          <cell r="AB679">
            <v>44587</v>
          </cell>
        </row>
        <row r="680">
          <cell r="D680" t="str">
            <v>1018000275</v>
          </cell>
          <cell r="AB680">
            <v>44719</v>
          </cell>
        </row>
        <row r="681">
          <cell r="D681" t="str">
            <v>1018000276</v>
          </cell>
          <cell r="AB681">
            <v>44515</v>
          </cell>
        </row>
        <row r="682">
          <cell r="D682" t="str">
            <v>1018000277</v>
          </cell>
          <cell r="AB682">
            <v>44523</v>
          </cell>
        </row>
        <row r="683">
          <cell r="D683" t="str">
            <v>1018000283</v>
          </cell>
          <cell r="AB683">
            <v>44729</v>
          </cell>
        </row>
        <row r="684">
          <cell r="D684" t="str">
            <v>1018000284</v>
          </cell>
          <cell r="AB684">
            <v>44701</v>
          </cell>
        </row>
        <row r="685">
          <cell r="D685" t="str">
            <v>1019000055</v>
          </cell>
          <cell r="AB685">
            <v>44833</v>
          </cell>
        </row>
        <row r="686">
          <cell r="D686" t="str">
            <v>1019000059</v>
          </cell>
          <cell r="AB686">
            <v>44778</v>
          </cell>
        </row>
        <row r="687">
          <cell r="D687" t="str">
            <v>1019000084</v>
          </cell>
          <cell r="AB687">
            <v>44482</v>
          </cell>
        </row>
        <row r="688">
          <cell r="D688" t="str">
            <v>1019000164</v>
          </cell>
          <cell r="AB688">
            <v>44841</v>
          </cell>
        </row>
        <row r="689">
          <cell r="D689" t="str">
            <v>1019000165</v>
          </cell>
          <cell r="AB689">
            <v>44791</v>
          </cell>
        </row>
        <row r="690">
          <cell r="D690" t="str">
            <v>1020000084</v>
          </cell>
          <cell r="AB690">
            <v>44727</v>
          </cell>
        </row>
        <row r="691">
          <cell r="D691" t="str">
            <v>1020000085</v>
          </cell>
          <cell r="AB691">
            <v>44659</v>
          </cell>
        </row>
        <row r="692">
          <cell r="D692" t="str">
            <v>1020000086</v>
          </cell>
          <cell r="AB692">
            <v>44984</v>
          </cell>
        </row>
        <row r="693">
          <cell r="D693" t="str">
            <v>1020000103</v>
          </cell>
          <cell r="AB693">
            <v>44743</v>
          </cell>
        </row>
        <row r="694">
          <cell r="D694" t="str">
            <v>1020000177</v>
          </cell>
          <cell r="AB694">
            <v>45322</v>
          </cell>
        </row>
        <row r="695">
          <cell r="D695" t="str">
            <v>1020000179</v>
          </cell>
          <cell r="AB695">
            <v>45247</v>
          </cell>
        </row>
        <row r="696">
          <cell r="D696" t="str">
            <v>1020000182</v>
          </cell>
          <cell r="AB696">
            <v>45352</v>
          </cell>
        </row>
        <row r="697">
          <cell r="D697" t="str">
            <v>1020000183</v>
          </cell>
          <cell r="AB697">
            <v>44545</v>
          </cell>
        </row>
        <row r="698">
          <cell r="D698" t="str">
            <v>1020000188</v>
          </cell>
          <cell r="AB698">
            <v>44818</v>
          </cell>
        </row>
        <row r="699">
          <cell r="D699" t="str">
            <v>1020000190</v>
          </cell>
          <cell r="AB699">
            <v>45386</v>
          </cell>
        </row>
        <row r="700">
          <cell r="D700" t="str">
            <v>1020000191</v>
          </cell>
          <cell r="AB700">
            <v>45122</v>
          </cell>
        </row>
        <row r="701">
          <cell r="D701" t="str">
            <v>1021000012</v>
          </cell>
          <cell r="AB701">
            <v>44769</v>
          </cell>
        </row>
        <row r="702">
          <cell r="D702" t="str">
            <v>1112000160</v>
          </cell>
          <cell r="AB702">
            <v>43769</v>
          </cell>
        </row>
        <row r="703">
          <cell r="D703" t="str">
            <v>1115000179</v>
          </cell>
          <cell r="AB703">
            <v>45015</v>
          </cell>
        </row>
        <row r="704">
          <cell r="D704" t="str">
            <v>1116000068</v>
          </cell>
          <cell r="AB704">
            <v>44012</v>
          </cell>
        </row>
        <row r="705">
          <cell r="D705" t="str">
            <v>1117000045</v>
          </cell>
          <cell r="AB705">
            <v>44029</v>
          </cell>
        </row>
        <row r="706">
          <cell r="D706" t="str">
            <v>1118000083</v>
          </cell>
          <cell r="AB706">
            <v>45096</v>
          </cell>
        </row>
        <row r="707">
          <cell r="D707" t="str">
            <v>1118000099</v>
          </cell>
          <cell r="AB707">
            <v>44377</v>
          </cell>
        </row>
        <row r="708">
          <cell r="D708" t="str">
            <v>1118000102</v>
          </cell>
          <cell r="AB708">
            <v>44697</v>
          </cell>
        </row>
        <row r="709">
          <cell r="D709" t="str">
            <v>1118000103</v>
          </cell>
          <cell r="AB709">
            <v>44586</v>
          </cell>
        </row>
        <row r="710">
          <cell r="D710" t="str">
            <v>1118000104</v>
          </cell>
          <cell r="AB710">
            <v>44757</v>
          </cell>
        </row>
        <row r="711">
          <cell r="D711" t="str">
            <v>1118000109</v>
          </cell>
          <cell r="AB711">
            <v>44834</v>
          </cell>
        </row>
        <row r="712">
          <cell r="D712" t="str">
            <v>1118000114</v>
          </cell>
          <cell r="AB712">
            <v>44676</v>
          </cell>
        </row>
        <row r="713">
          <cell r="D713" t="str">
            <v>1118000197</v>
          </cell>
          <cell r="AB713">
            <v>44007</v>
          </cell>
        </row>
        <row r="714">
          <cell r="D714" t="str">
            <v>1119000044</v>
          </cell>
          <cell r="AB714">
            <v>44742</v>
          </cell>
        </row>
        <row r="715">
          <cell r="D715" t="str">
            <v>1115000180</v>
          </cell>
          <cell r="AB715">
            <v>43917</v>
          </cell>
        </row>
        <row r="716">
          <cell r="D716" t="str">
            <v>1116000154</v>
          </cell>
          <cell r="AB716">
            <v>44245</v>
          </cell>
        </row>
        <row r="717">
          <cell r="D717" t="str">
            <v>1121000129</v>
          </cell>
          <cell r="AB717">
            <v>44586</v>
          </cell>
        </row>
        <row r="718">
          <cell r="D718" t="str">
            <v>1200000051</v>
          </cell>
          <cell r="AB718">
            <v>43959</v>
          </cell>
        </row>
        <row r="719">
          <cell r="D719" t="str">
            <v>1200020328</v>
          </cell>
          <cell r="AB719">
            <v>42989</v>
          </cell>
        </row>
        <row r="720">
          <cell r="D720" t="str">
            <v>1214000041</v>
          </cell>
          <cell r="AB720">
            <v>43118</v>
          </cell>
        </row>
        <row r="721">
          <cell r="D721" t="str">
            <v>1214000097</v>
          </cell>
          <cell r="AB721">
            <v>41795</v>
          </cell>
        </row>
        <row r="722">
          <cell r="D722" t="str">
            <v>1214000116</v>
          </cell>
          <cell r="AB722">
            <v>43130</v>
          </cell>
        </row>
        <row r="723">
          <cell r="D723" t="str">
            <v>1214000123</v>
          </cell>
          <cell r="AB723">
            <v>43160</v>
          </cell>
        </row>
        <row r="724">
          <cell r="D724" t="str">
            <v>1214000130</v>
          </cell>
          <cell r="AB724">
            <v>43915</v>
          </cell>
        </row>
        <row r="725">
          <cell r="D725" t="str">
            <v>1215000010</v>
          </cell>
          <cell r="AB725">
            <v>42948</v>
          </cell>
        </row>
        <row r="726">
          <cell r="D726" t="str">
            <v>1215000024</v>
          </cell>
          <cell r="AB726">
            <v>43465</v>
          </cell>
        </row>
        <row r="727">
          <cell r="D727" t="str">
            <v>1215000149</v>
          </cell>
          <cell r="AB727">
            <v>43497</v>
          </cell>
        </row>
        <row r="728">
          <cell r="D728" t="str">
            <v>1216000002</v>
          </cell>
          <cell r="AB728">
            <v>43497</v>
          </cell>
        </row>
        <row r="729">
          <cell r="D729" t="str">
            <v>1216000003</v>
          </cell>
          <cell r="AB729">
            <v>43544</v>
          </cell>
        </row>
        <row r="730">
          <cell r="D730" t="str">
            <v>1216000004</v>
          </cell>
          <cell r="AB730">
            <v>43525</v>
          </cell>
        </row>
        <row r="731">
          <cell r="D731" t="str">
            <v>1217000080</v>
          </cell>
          <cell r="AB731">
            <v>43608</v>
          </cell>
        </row>
        <row r="732">
          <cell r="D732" t="str">
            <v>1217000114</v>
          </cell>
          <cell r="AB732">
            <v>43770</v>
          </cell>
        </row>
        <row r="733">
          <cell r="D733" t="str">
            <v>1218000010</v>
          </cell>
          <cell r="AB733">
            <v>44490</v>
          </cell>
        </row>
        <row r="734">
          <cell r="D734" t="str">
            <v>1218000062</v>
          </cell>
          <cell r="AB734">
            <v>44284</v>
          </cell>
        </row>
        <row r="735">
          <cell r="D735" t="str">
            <v>1218000063</v>
          </cell>
          <cell r="AB735">
            <v>44133</v>
          </cell>
        </row>
        <row r="736">
          <cell r="D736" t="str">
            <v>1218000064</v>
          </cell>
          <cell r="AB736">
            <v>44328</v>
          </cell>
        </row>
        <row r="737">
          <cell r="D737" t="str">
            <v>1218000078</v>
          </cell>
          <cell r="AB737">
            <v>44680</v>
          </cell>
        </row>
        <row r="738">
          <cell r="D738" t="str">
            <v>1218000090</v>
          </cell>
          <cell r="AB738">
            <v>43769</v>
          </cell>
        </row>
        <row r="739">
          <cell r="D739" t="str">
            <v>1219000014</v>
          </cell>
          <cell r="AB739">
            <v>44680</v>
          </cell>
        </row>
        <row r="740">
          <cell r="D740" t="str">
            <v>1219000017</v>
          </cell>
          <cell r="AB740">
            <v>44678</v>
          </cell>
        </row>
        <row r="741">
          <cell r="D741" t="str">
            <v>1219000054</v>
          </cell>
          <cell r="AB741">
            <v>44426</v>
          </cell>
        </row>
        <row r="742">
          <cell r="D742" t="str">
            <v>1219000098</v>
          </cell>
          <cell r="AB742">
            <v>44645</v>
          </cell>
        </row>
        <row r="743">
          <cell r="D743" t="str">
            <v>1220000021</v>
          </cell>
          <cell r="AB743">
            <v>44498</v>
          </cell>
        </row>
        <row r="744">
          <cell r="D744" t="str">
            <v>1220000026</v>
          </cell>
          <cell r="AB744">
            <v>44377</v>
          </cell>
        </row>
        <row r="745">
          <cell r="D745" t="str">
            <v>1220000027</v>
          </cell>
          <cell r="AB745">
            <v>44498</v>
          </cell>
        </row>
        <row r="746">
          <cell r="D746" t="str">
            <v>1220000038</v>
          </cell>
          <cell r="AB746">
            <v>44750</v>
          </cell>
        </row>
        <row r="747">
          <cell r="D747" t="str">
            <v>1220000043</v>
          </cell>
          <cell r="AB747">
            <v>44438</v>
          </cell>
        </row>
        <row r="748">
          <cell r="D748" t="str">
            <v>1221000034</v>
          </cell>
          <cell r="AB748">
            <v>44693</v>
          </cell>
        </row>
        <row r="749">
          <cell r="D749" t="str">
            <v>0216000150</v>
          </cell>
          <cell r="AB749">
            <v>43549</v>
          </cell>
        </row>
        <row r="750">
          <cell r="D750" t="str">
            <v>0316000113</v>
          </cell>
          <cell r="AB750">
            <v>45078</v>
          </cell>
        </row>
        <row r="751">
          <cell r="D751" t="str">
            <v>0318000085</v>
          </cell>
          <cell r="AB751">
            <v>44985</v>
          </cell>
        </row>
        <row r="752">
          <cell r="D752" t="str">
            <v>0318000336</v>
          </cell>
          <cell r="AB752">
            <v>45231</v>
          </cell>
        </row>
        <row r="753">
          <cell r="D753" t="str">
            <v>0400001106</v>
          </cell>
          <cell r="AB753">
            <v>42748</v>
          </cell>
        </row>
        <row r="754">
          <cell r="D754" t="str">
            <v>0419000050</v>
          </cell>
          <cell r="AB754">
            <v>44447</v>
          </cell>
        </row>
        <row r="755">
          <cell r="D755" t="str">
            <v>0419000069</v>
          </cell>
        </row>
        <row r="756">
          <cell r="D756" t="str">
            <v>0515000037</v>
          </cell>
          <cell r="AB756">
            <v>44012</v>
          </cell>
        </row>
        <row r="757">
          <cell r="D757" t="str">
            <v>0520000076</v>
          </cell>
          <cell r="AB757">
            <v>45664</v>
          </cell>
        </row>
        <row r="758">
          <cell r="D758" t="str">
            <v>0612000077</v>
          </cell>
          <cell r="AB758">
            <v>41628</v>
          </cell>
        </row>
        <row r="759">
          <cell r="D759" t="str">
            <v>0612000158</v>
          </cell>
          <cell r="AB759">
            <v>44317</v>
          </cell>
        </row>
        <row r="760">
          <cell r="D760" t="str">
            <v>0622000038</v>
          </cell>
          <cell r="AB760">
            <v>44573</v>
          </cell>
        </row>
        <row r="761">
          <cell r="D761" t="str">
            <v>0700020800</v>
          </cell>
          <cell r="AB761">
            <v>41425</v>
          </cell>
        </row>
        <row r="762">
          <cell r="D762" t="str">
            <v>0720000068</v>
          </cell>
          <cell r="AB762">
            <v>45237</v>
          </cell>
        </row>
        <row r="763">
          <cell r="D763" t="str">
            <v>0819000117</v>
          </cell>
          <cell r="AB763">
            <v>45719</v>
          </cell>
        </row>
        <row r="764">
          <cell r="D764" t="str">
            <v>1100000078</v>
          </cell>
          <cell r="AB764">
            <v>42354</v>
          </cell>
        </row>
        <row r="765">
          <cell r="D765" t="str">
            <v>1100000757</v>
          </cell>
          <cell r="AB765">
            <v>41570</v>
          </cell>
        </row>
        <row r="766">
          <cell r="D766" t="str">
            <v>1112000131</v>
          </cell>
          <cell r="AB766">
            <v>45473</v>
          </cell>
        </row>
        <row r="767">
          <cell r="D767" t="str">
            <v>1120000081</v>
          </cell>
          <cell r="AB767">
            <v>40716</v>
          </cell>
        </row>
        <row r="768">
          <cell r="D768" t="str">
            <v>1200020230</v>
          </cell>
          <cell r="AB768">
            <v>43412</v>
          </cell>
        </row>
        <row r="769">
          <cell r="D769" t="str">
            <v>1214000096</v>
          </cell>
          <cell r="AB769">
            <v>41795</v>
          </cell>
        </row>
        <row r="770">
          <cell r="D770" t="str">
            <v>1216000059</v>
          </cell>
          <cell r="AB770">
            <v>43374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588DE-4EFD-4840-BEBB-F68EF2F17224}">
  <sheetPr>
    <pageSetUpPr fitToPage="1"/>
  </sheetPr>
  <dimension ref="A1:U601"/>
  <sheetViews>
    <sheetView tabSelected="1" view="pageLayout" topLeftCell="F1" zoomScale="90" zoomScaleNormal="100" zoomScalePageLayoutView="90" workbookViewId="0">
      <selection activeCell="H612" sqref="H612"/>
    </sheetView>
  </sheetViews>
  <sheetFormatPr defaultRowHeight="12.5" x14ac:dyDescent="0.25"/>
  <cols>
    <col min="1" max="1" width="11.81640625" style="53" customWidth="1"/>
    <col min="2" max="2" width="13" style="52" customWidth="1"/>
    <col min="3" max="3" width="7.453125" style="53" customWidth="1"/>
    <col min="4" max="4" width="7.81640625" style="53" customWidth="1"/>
    <col min="5" max="5" width="6.81640625" style="77" customWidth="1"/>
    <col min="6" max="6" width="7" style="78" customWidth="1"/>
    <col min="7" max="7" width="6.81640625" style="78" customWidth="1"/>
    <col min="8" max="8" width="32" style="80" customWidth="1"/>
    <col min="9" max="9" width="14" style="53" customWidth="1"/>
    <col min="10" max="10" width="9.453125" style="54" customWidth="1"/>
    <col min="11" max="11" width="12.54296875" style="76" customWidth="1"/>
    <col min="12" max="12" width="14.453125" style="79" customWidth="1"/>
    <col min="13" max="14" width="16.1796875" style="79" hidden="1" customWidth="1"/>
    <col min="15" max="15" width="14.453125" style="79" hidden="1" customWidth="1"/>
    <col min="16" max="16" width="14.81640625" style="53" customWidth="1"/>
    <col min="17" max="17" width="12.7265625" style="76" customWidth="1"/>
    <col min="18" max="18" width="12" style="76" customWidth="1"/>
    <col min="19" max="19" width="12.54296875" style="76" customWidth="1"/>
    <col min="20" max="20" width="12" style="76" customWidth="1"/>
    <col min="21" max="21" width="31.81640625" style="53" customWidth="1"/>
  </cols>
  <sheetData>
    <row r="1" spans="1:21" ht="100" x14ac:dyDescent="0.25">
      <c r="A1" s="4" t="s">
        <v>1707</v>
      </c>
      <c r="B1" s="5" t="s">
        <v>644</v>
      </c>
      <c r="C1" s="4" t="s">
        <v>0</v>
      </c>
      <c r="D1" s="4" t="s">
        <v>1703</v>
      </c>
      <c r="E1" s="6" t="s">
        <v>1693</v>
      </c>
      <c r="F1" s="7" t="s">
        <v>646</v>
      </c>
      <c r="G1" s="7" t="s">
        <v>647</v>
      </c>
      <c r="H1" s="6" t="s">
        <v>2</v>
      </c>
      <c r="I1" s="8" t="s">
        <v>648</v>
      </c>
      <c r="J1" s="51" t="s">
        <v>1683</v>
      </c>
      <c r="K1" s="74" t="s">
        <v>649</v>
      </c>
      <c r="L1" s="75" t="s">
        <v>3160</v>
      </c>
      <c r="M1" s="109" t="s">
        <v>3159</v>
      </c>
      <c r="N1" s="109" t="s">
        <v>3158</v>
      </c>
      <c r="O1" s="109" t="s">
        <v>3156</v>
      </c>
      <c r="P1" s="26" t="s">
        <v>3136</v>
      </c>
      <c r="Q1" s="46" t="s">
        <v>661</v>
      </c>
      <c r="R1" s="47" t="s">
        <v>662</v>
      </c>
      <c r="S1" s="48" t="s">
        <v>663</v>
      </c>
      <c r="T1" s="49" t="s">
        <v>664</v>
      </c>
      <c r="U1" s="44" t="s">
        <v>650</v>
      </c>
    </row>
    <row r="2" spans="1:21" ht="57.5" x14ac:dyDescent="0.25">
      <c r="A2" s="43" t="s">
        <v>773</v>
      </c>
      <c r="B2" s="43" t="s">
        <v>50</v>
      </c>
      <c r="C2" s="43" t="s">
        <v>51</v>
      </c>
      <c r="D2" s="43" t="s">
        <v>15</v>
      </c>
      <c r="E2" s="43" t="s">
        <v>5</v>
      </c>
      <c r="F2" s="81">
        <v>35.799999999999997</v>
      </c>
      <c r="G2" s="81">
        <v>36.5</v>
      </c>
      <c r="H2" s="82" t="s">
        <v>1779</v>
      </c>
      <c r="I2" s="43" t="s">
        <v>6</v>
      </c>
      <c r="J2" s="43" t="s">
        <v>653</v>
      </c>
      <c r="K2" s="83">
        <v>6499000</v>
      </c>
      <c r="L2" s="83">
        <v>1464464.8</v>
      </c>
      <c r="M2" s="110" t="str">
        <f>INDEX([1]Sheet1!$L:$L,MATCH(B2,[1]Sheet1!$D:$D,0))</f>
        <v>20.XX.201.110</v>
      </c>
      <c r="N2" s="111">
        <f>K2-L2</f>
        <v>5034535.2</v>
      </c>
      <c r="O2" s="112">
        <f>INDEX([2]Sheet1!$AB:$AB,MATCH(B2,[2]Sheet1!$D:$D,0))</f>
        <v>43909</v>
      </c>
      <c r="P2" s="105">
        <v>1268000</v>
      </c>
      <c r="Q2" s="103">
        <v>1268000</v>
      </c>
      <c r="R2" s="50">
        <v>0</v>
      </c>
      <c r="S2" s="84">
        <v>0</v>
      </c>
      <c r="T2" s="106">
        <v>0</v>
      </c>
      <c r="U2" s="87"/>
    </row>
    <row r="3" spans="1:21" ht="46" x14ac:dyDescent="0.25">
      <c r="A3" s="43" t="s">
        <v>837</v>
      </c>
      <c r="B3" s="43" t="s">
        <v>1780</v>
      </c>
      <c r="C3" s="43" t="s">
        <v>1781</v>
      </c>
      <c r="D3" s="43" t="s">
        <v>4</v>
      </c>
      <c r="E3" s="43" t="s">
        <v>5</v>
      </c>
      <c r="F3" s="81">
        <v>1.1000000000000001</v>
      </c>
      <c r="G3" s="81">
        <v>2.2000000000000002</v>
      </c>
      <c r="H3" s="82" t="s">
        <v>3176</v>
      </c>
      <c r="I3" s="43" t="s">
        <v>6</v>
      </c>
      <c r="J3" s="43" t="s">
        <v>3143</v>
      </c>
      <c r="K3" s="92" t="s">
        <v>35</v>
      </c>
      <c r="L3" s="83">
        <v>35532.18</v>
      </c>
      <c r="M3" s="110" t="str">
        <f>INDEX([1]Sheet1!$L:$L,MATCH(B3,[1]Sheet1!$D:$D,0))</f>
        <v>20.XX.201.1XX</v>
      </c>
      <c r="N3" s="111">
        <v>-35532</v>
      </c>
      <c r="O3" s="112">
        <f>INDEX([2]Sheet1!$AB:$AB,MATCH(B3,[2]Sheet1!$D:$D,0))</f>
        <v>44696</v>
      </c>
      <c r="P3" s="105">
        <v>17000</v>
      </c>
      <c r="Q3" s="103">
        <v>0</v>
      </c>
      <c r="R3" s="50">
        <v>0</v>
      </c>
      <c r="S3" s="84">
        <v>17000</v>
      </c>
      <c r="T3" s="106">
        <v>0</v>
      </c>
      <c r="U3" s="45" t="s">
        <v>1705</v>
      </c>
    </row>
    <row r="4" spans="1:21" ht="34.5" x14ac:dyDescent="0.25">
      <c r="A4" s="43" t="s">
        <v>776</v>
      </c>
      <c r="B4" s="43" t="s">
        <v>46</v>
      </c>
      <c r="C4" s="43" t="s">
        <v>47</v>
      </c>
      <c r="D4" s="43" t="s">
        <v>8</v>
      </c>
      <c r="E4" s="43" t="s">
        <v>5</v>
      </c>
      <c r="F4" s="85">
        <v>45</v>
      </c>
      <c r="G4" s="85">
        <v>50.8</v>
      </c>
      <c r="H4" s="82" t="s">
        <v>1782</v>
      </c>
      <c r="I4" s="43" t="s">
        <v>48</v>
      </c>
      <c r="J4" s="86" t="s">
        <v>3138</v>
      </c>
      <c r="K4" s="83">
        <v>21530000</v>
      </c>
      <c r="L4" s="83">
        <v>19749937.640000001</v>
      </c>
      <c r="M4" s="110" t="str">
        <f>INDEX([1]Sheet1!$L:$L,MATCH(B4,[1]Sheet1!$D:$D,0))</f>
        <v>20.XX.025.700, 20.XX.075.600</v>
      </c>
      <c r="N4" s="111">
        <f t="shared" ref="N4:N6" si="0">K4-L4</f>
        <v>1780062.3599999994</v>
      </c>
      <c r="O4" s="112">
        <f>INDEX([2]Sheet1!$AB:$AB,MATCH(B4,[2]Sheet1!$D:$D,0))</f>
        <v>32799</v>
      </c>
      <c r="P4" s="105">
        <v>1212000</v>
      </c>
      <c r="Q4" s="103">
        <v>1212000</v>
      </c>
      <c r="R4" s="50">
        <v>0</v>
      </c>
      <c r="S4" s="84">
        <v>0</v>
      </c>
      <c r="T4" s="106">
        <v>0</v>
      </c>
      <c r="U4" s="89"/>
    </row>
    <row r="5" spans="1:21" ht="57.5" x14ac:dyDescent="0.25">
      <c r="A5" s="43" t="s">
        <v>779</v>
      </c>
      <c r="B5" s="43" t="s">
        <v>762</v>
      </c>
      <c r="C5" s="43" t="s">
        <v>764</v>
      </c>
      <c r="D5" s="43" t="s">
        <v>4</v>
      </c>
      <c r="E5" s="43" t="s">
        <v>12</v>
      </c>
      <c r="F5" s="85">
        <v>11.3</v>
      </c>
      <c r="G5" s="85">
        <v>34.6</v>
      </c>
      <c r="H5" s="82" t="s">
        <v>1783</v>
      </c>
      <c r="I5" s="43" t="s">
        <v>6</v>
      </c>
      <c r="J5" s="43" t="s">
        <v>652</v>
      </c>
      <c r="K5" s="83">
        <v>1015000</v>
      </c>
      <c r="L5" s="83">
        <v>351192.75</v>
      </c>
      <c r="M5" s="110" t="str">
        <f>INDEX([1]Sheet1!$L:$L,MATCH(B5,[1]Sheet1!$D:$D,0))</f>
        <v>20.XX.201.112</v>
      </c>
      <c r="N5" s="111">
        <f t="shared" si="0"/>
        <v>663807.25</v>
      </c>
      <c r="O5" s="112">
        <f>INDEX([2]Sheet1!$AB:$AB,MATCH(B5,[2]Sheet1!$D:$D,0))</f>
        <v>44361</v>
      </c>
      <c r="P5" s="105">
        <v>297000</v>
      </c>
      <c r="Q5" s="103">
        <v>297000</v>
      </c>
      <c r="R5" s="50">
        <v>0</v>
      </c>
      <c r="S5" s="84">
        <v>0</v>
      </c>
      <c r="T5" s="106">
        <v>0</v>
      </c>
      <c r="U5" s="89"/>
    </row>
    <row r="6" spans="1:21" ht="57.5" x14ac:dyDescent="0.25">
      <c r="A6" s="43" t="s">
        <v>780</v>
      </c>
      <c r="B6" s="43" t="s">
        <v>675</v>
      </c>
      <c r="C6" s="43" t="s">
        <v>679</v>
      </c>
      <c r="D6" s="43" t="s">
        <v>8</v>
      </c>
      <c r="E6" s="43" t="s">
        <v>11</v>
      </c>
      <c r="F6" s="85">
        <v>41.8</v>
      </c>
      <c r="G6" s="85">
        <v>42.3</v>
      </c>
      <c r="H6" s="82" t="s">
        <v>1784</v>
      </c>
      <c r="I6" s="43" t="s">
        <v>6</v>
      </c>
      <c r="J6" s="43" t="s">
        <v>654</v>
      </c>
      <c r="K6" s="83">
        <v>606000</v>
      </c>
      <c r="L6" s="83">
        <v>302797.95</v>
      </c>
      <c r="M6" s="110" t="str">
        <f>INDEX([1]Sheet1!$L:$L,MATCH(B6,[1]Sheet1!$D:$D,0))</f>
        <v>20.XX.201.010</v>
      </c>
      <c r="N6" s="111">
        <f t="shared" si="0"/>
        <v>303202.05</v>
      </c>
      <c r="O6" s="112">
        <f>INDEX([2]Sheet1!$AB:$AB,MATCH(B6,[2]Sheet1!$D:$D,0))</f>
        <v>43538</v>
      </c>
      <c r="P6" s="105">
        <v>80000</v>
      </c>
      <c r="Q6" s="103">
        <v>80000</v>
      </c>
      <c r="R6" s="50">
        <v>0</v>
      </c>
      <c r="S6" s="84">
        <v>0</v>
      </c>
      <c r="T6" s="106">
        <v>0</v>
      </c>
      <c r="U6" s="88"/>
    </row>
    <row r="7" spans="1:21" ht="46" x14ac:dyDescent="0.25">
      <c r="A7" s="43" t="s">
        <v>782</v>
      </c>
      <c r="B7" s="43" t="s">
        <v>16</v>
      </c>
      <c r="C7" s="43" t="s">
        <v>17</v>
      </c>
      <c r="D7" s="43" t="s">
        <v>4</v>
      </c>
      <c r="E7" s="43" t="s">
        <v>12</v>
      </c>
      <c r="F7" s="85">
        <v>0.1</v>
      </c>
      <c r="G7" s="85">
        <v>1.65</v>
      </c>
      <c r="H7" s="82" t="s">
        <v>1785</v>
      </c>
      <c r="I7" s="43" t="s">
        <v>6</v>
      </c>
      <c r="J7" s="43" t="s">
        <v>652</v>
      </c>
      <c r="K7" s="83">
        <v>3427000</v>
      </c>
      <c r="L7" s="83">
        <v>2121481.92</v>
      </c>
      <c r="M7" s="110" t="str">
        <f>INDEX([1]Sheet1!$L:$L,MATCH(B7,[1]Sheet1!$D:$D,0))</f>
        <v>20.XX.201.015</v>
      </c>
      <c r="N7" s="111">
        <f>K7-L7</f>
        <v>1305518.0800000001</v>
      </c>
      <c r="O7" s="112">
        <f>INDEX([2]Sheet1!$AB:$AB,MATCH(B7,[2]Sheet1!$D:$D,0))</f>
        <v>44078</v>
      </c>
      <c r="P7" s="105">
        <v>48000</v>
      </c>
      <c r="Q7" s="103">
        <v>48000</v>
      </c>
      <c r="R7" s="50">
        <v>0</v>
      </c>
      <c r="S7" s="84">
        <v>0</v>
      </c>
      <c r="T7" s="106">
        <v>0</v>
      </c>
      <c r="U7" s="88"/>
    </row>
    <row r="8" spans="1:21" ht="23" x14ac:dyDescent="0.25">
      <c r="A8" s="43" t="s">
        <v>784</v>
      </c>
      <c r="B8" s="43" t="s">
        <v>1349</v>
      </c>
      <c r="C8" s="43" t="s">
        <v>1561</v>
      </c>
      <c r="D8" s="43" t="s">
        <v>8</v>
      </c>
      <c r="E8" s="43" t="s">
        <v>11</v>
      </c>
      <c r="F8" s="85">
        <v>31.3</v>
      </c>
      <c r="G8" s="85">
        <v>31.3</v>
      </c>
      <c r="H8" s="82" t="s">
        <v>1786</v>
      </c>
      <c r="I8" s="43" t="s">
        <v>6</v>
      </c>
      <c r="J8" s="43" t="s">
        <v>652</v>
      </c>
      <c r="K8" s="83">
        <v>2250000</v>
      </c>
      <c r="L8" s="83">
        <v>5947.74</v>
      </c>
      <c r="M8" s="110" t="str">
        <f>INDEX([1]Sheet1!$L:$L,MATCH(B8,[1]Sheet1!$D:$D,0))</f>
        <v>20.XX.201.112</v>
      </c>
      <c r="N8" s="111">
        <f t="shared" ref="N8:N16" si="1">K8-L8</f>
        <v>2244052.2599999998</v>
      </c>
      <c r="O8" s="112">
        <f>INDEX([2]Sheet1!$AB:$AB,MATCH(B8,[2]Sheet1!$D:$D,0))</f>
        <v>44554</v>
      </c>
      <c r="P8" s="105">
        <v>1855000</v>
      </c>
      <c r="Q8" s="103">
        <v>1855000</v>
      </c>
      <c r="R8" s="50">
        <v>0</v>
      </c>
      <c r="S8" s="84">
        <v>0</v>
      </c>
      <c r="T8" s="106">
        <v>0</v>
      </c>
      <c r="U8" s="87"/>
    </row>
    <row r="9" spans="1:21" ht="34.5" x14ac:dyDescent="0.25">
      <c r="A9" s="43" t="s">
        <v>1787</v>
      </c>
      <c r="B9" s="43" t="s">
        <v>1788</v>
      </c>
      <c r="C9" s="43" t="s">
        <v>1789</v>
      </c>
      <c r="D9" s="43" t="s">
        <v>8</v>
      </c>
      <c r="E9" s="43" t="s">
        <v>9</v>
      </c>
      <c r="F9" s="85">
        <v>11.5</v>
      </c>
      <c r="G9" s="85">
        <v>11.8</v>
      </c>
      <c r="H9" s="82" t="s">
        <v>1790</v>
      </c>
      <c r="I9" s="43" t="s">
        <v>6</v>
      </c>
      <c r="J9" s="43" t="s">
        <v>653</v>
      </c>
      <c r="K9" s="83">
        <v>355000</v>
      </c>
      <c r="L9" s="83">
        <v>193756</v>
      </c>
      <c r="M9" s="110" t="str">
        <f>INDEX([1]Sheet1!$L:$L,MATCH(B9,[1]Sheet1!$D:$D,0))</f>
        <v>20.XX.201.131</v>
      </c>
      <c r="N9" s="111">
        <f t="shared" si="1"/>
        <v>161244</v>
      </c>
      <c r="O9" s="112">
        <f>INDEX([2]Sheet1!$AB:$AB,MATCH(B9,[2]Sheet1!$D:$D,0))</f>
        <v>43882</v>
      </c>
      <c r="P9" s="105">
        <v>84000</v>
      </c>
      <c r="Q9" s="103">
        <v>84000</v>
      </c>
      <c r="R9" s="50">
        <v>0</v>
      </c>
      <c r="S9" s="84">
        <v>0</v>
      </c>
      <c r="T9" s="106">
        <v>0</v>
      </c>
      <c r="U9" s="88"/>
    </row>
    <row r="10" spans="1:21" ht="57.5" x14ac:dyDescent="0.25">
      <c r="A10" s="43" t="s">
        <v>785</v>
      </c>
      <c r="B10" s="43" t="s">
        <v>665</v>
      </c>
      <c r="C10" s="43" t="s">
        <v>668</v>
      </c>
      <c r="D10" s="43" t="s">
        <v>19</v>
      </c>
      <c r="E10" s="43" t="s">
        <v>27</v>
      </c>
      <c r="F10" s="85">
        <v>28.5</v>
      </c>
      <c r="G10" s="85">
        <v>31.6</v>
      </c>
      <c r="H10" s="82" t="s">
        <v>1791</v>
      </c>
      <c r="I10" s="43" t="s">
        <v>6</v>
      </c>
      <c r="J10" s="43" t="s">
        <v>3141</v>
      </c>
      <c r="K10" s="83">
        <v>9777000</v>
      </c>
      <c r="L10" s="83">
        <v>11661555.949999999</v>
      </c>
      <c r="M10" s="110" t="str">
        <f>INDEX([1]Sheet1!$L:$L,MATCH(B10,[1]Sheet1!$D:$D,0))</f>
        <v>20.XX.201.010</v>
      </c>
      <c r="N10" s="111">
        <f t="shared" si="1"/>
        <v>-1884555.9499999993</v>
      </c>
      <c r="O10" s="112">
        <f>INDEX([2]Sheet1!$AB:$AB,MATCH(B10,[2]Sheet1!$D:$D,0))</f>
        <v>42704</v>
      </c>
      <c r="P10" s="105">
        <v>854000</v>
      </c>
      <c r="Q10" s="103">
        <v>0</v>
      </c>
      <c r="R10" s="50">
        <v>0</v>
      </c>
      <c r="S10" s="84">
        <v>854000</v>
      </c>
      <c r="T10" s="106">
        <v>0</v>
      </c>
      <c r="U10" s="45" t="s">
        <v>1705</v>
      </c>
    </row>
    <row r="11" spans="1:21" ht="46" x14ac:dyDescent="0.25">
      <c r="A11" s="43" t="s">
        <v>787</v>
      </c>
      <c r="B11" s="43" t="s">
        <v>23</v>
      </c>
      <c r="C11" s="43" t="s">
        <v>24</v>
      </c>
      <c r="D11" s="43" t="s">
        <v>4</v>
      </c>
      <c r="E11" s="43" t="s">
        <v>5</v>
      </c>
      <c r="F11" s="85">
        <v>78.099999999999994</v>
      </c>
      <c r="G11" s="85">
        <v>79.599999999999994</v>
      </c>
      <c r="H11" s="82" t="s">
        <v>1792</v>
      </c>
      <c r="I11" s="43" t="s">
        <v>6</v>
      </c>
      <c r="J11" s="43" t="s">
        <v>3141</v>
      </c>
      <c r="K11" s="83">
        <v>360000</v>
      </c>
      <c r="L11" s="83">
        <v>325388.09000000003</v>
      </c>
      <c r="M11" s="110" t="str">
        <f>INDEX([1]Sheet1!$L:$L,MATCH(B11,[1]Sheet1!$D:$D,0))</f>
        <v>20.XX.201.010</v>
      </c>
      <c r="N11" s="111">
        <f t="shared" si="1"/>
        <v>34611.909999999974</v>
      </c>
      <c r="O11" s="112">
        <f>INDEX([2]Sheet1!$AB:$AB,MATCH(B11,[2]Sheet1!$D:$D,0))</f>
        <v>43273</v>
      </c>
      <c r="P11" s="105">
        <v>185000</v>
      </c>
      <c r="Q11" s="103">
        <v>34612</v>
      </c>
      <c r="R11" s="50">
        <v>0</v>
      </c>
      <c r="S11" s="84">
        <v>150388</v>
      </c>
      <c r="T11" s="106">
        <v>0</v>
      </c>
      <c r="U11" s="45" t="s">
        <v>1705</v>
      </c>
    </row>
    <row r="12" spans="1:21" ht="46" x14ac:dyDescent="0.25">
      <c r="A12" s="43" t="s">
        <v>788</v>
      </c>
      <c r="B12" s="43" t="s">
        <v>25</v>
      </c>
      <c r="C12" s="43" t="s">
        <v>26</v>
      </c>
      <c r="D12" s="43" t="s">
        <v>19</v>
      </c>
      <c r="E12" s="43" t="s">
        <v>27</v>
      </c>
      <c r="F12" s="85">
        <v>12.7</v>
      </c>
      <c r="G12" s="85">
        <v>14.5</v>
      </c>
      <c r="H12" s="82" t="s">
        <v>1793</v>
      </c>
      <c r="I12" s="43" t="s">
        <v>6</v>
      </c>
      <c r="J12" s="43" t="s">
        <v>654</v>
      </c>
      <c r="K12" s="83">
        <v>945000</v>
      </c>
      <c r="L12" s="83">
        <v>143244.29999999999</v>
      </c>
      <c r="M12" s="110" t="str">
        <f>INDEX([1]Sheet1!$L:$L,MATCH(B12,[1]Sheet1!$D:$D,0))</f>
        <v>20.XX.201.010</v>
      </c>
      <c r="N12" s="111">
        <f t="shared" si="1"/>
        <v>801755.7</v>
      </c>
      <c r="O12" s="112">
        <f>INDEX([2]Sheet1!$AB:$AB,MATCH(B12,[2]Sheet1!$D:$D,0))</f>
        <v>43496</v>
      </c>
      <c r="P12" s="105">
        <v>612000</v>
      </c>
      <c r="Q12" s="103">
        <v>612000</v>
      </c>
      <c r="R12" s="50">
        <v>0</v>
      </c>
      <c r="S12" s="84">
        <v>0</v>
      </c>
      <c r="T12" s="106">
        <v>0</v>
      </c>
      <c r="U12" s="88"/>
    </row>
    <row r="13" spans="1:21" ht="46" x14ac:dyDescent="0.25">
      <c r="A13" s="43" t="s">
        <v>789</v>
      </c>
      <c r="B13" s="43" t="s">
        <v>28</v>
      </c>
      <c r="C13" s="43" t="s">
        <v>29</v>
      </c>
      <c r="D13" s="43" t="s">
        <v>19</v>
      </c>
      <c r="E13" s="43" t="s">
        <v>27</v>
      </c>
      <c r="F13" s="85">
        <v>17.7</v>
      </c>
      <c r="G13" s="85">
        <v>20.7</v>
      </c>
      <c r="H13" s="82" t="s">
        <v>1794</v>
      </c>
      <c r="I13" s="43" t="s">
        <v>6</v>
      </c>
      <c r="J13" s="43" t="s">
        <v>654</v>
      </c>
      <c r="K13" s="83">
        <v>339000</v>
      </c>
      <c r="L13" s="83">
        <v>123160.5</v>
      </c>
      <c r="M13" s="110" t="str">
        <f>INDEX([1]Sheet1!$L:$L,MATCH(B13,[1]Sheet1!$D:$D,0))</f>
        <v>20.XX.201.010</v>
      </c>
      <c r="N13" s="111">
        <f t="shared" si="1"/>
        <v>215839.5</v>
      </c>
      <c r="O13" s="112">
        <f>INDEX([2]Sheet1!$AB:$AB,MATCH(B13,[2]Sheet1!$D:$D,0))</f>
        <v>43357</v>
      </c>
      <c r="P13" s="105">
        <v>119000</v>
      </c>
      <c r="Q13" s="103">
        <v>119000</v>
      </c>
      <c r="R13" s="50">
        <v>0</v>
      </c>
      <c r="S13" s="84">
        <v>0</v>
      </c>
      <c r="T13" s="106">
        <v>0</v>
      </c>
      <c r="U13" s="87"/>
    </row>
    <row r="14" spans="1:21" ht="23" x14ac:dyDescent="0.25">
      <c r="A14" s="43" t="s">
        <v>791</v>
      </c>
      <c r="B14" s="43" t="s">
        <v>719</v>
      </c>
      <c r="C14" s="43" t="s">
        <v>722</v>
      </c>
      <c r="D14" s="43" t="s">
        <v>4</v>
      </c>
      <c r="E14" s="43" t="s">
        <v>5</v>
      </c>
      <c r="F14" s="85">
        <v>88.3</v>
      </c>
      <c r="G14" s="85">
        <v>88.3</v>
      </c>
      <c r="H14" s="82" t="s">
        <v>1795</v>
      </c>
      <c r="I14" s="43" t="s">
        <v>6</v>
      </c>
      <c r="J14" s="43" t="s">
        <v>3143</v>
      </c>
      <c r="K14" s="83">
        <v>709000</v>
      </c>
      <c r="L14" s="83">
        <v>132365.04999999999</v>
      </c>
      <c r="M14" s="110" t="str">
        <f>INDEX([1]Sheet1!$L:$L,MATCH(B14,[1]Sheet1!$D:$D,0))</f>
        <v>20.XX.201.310</v>
      </c>
      <c r="N14" s="111">
        <f t="shared" si="1"/>
        <v>576634.94999999995</v>
      </c>
      <c r="O14" s="112">
        <f>INDEX([2]Sheet1!$AB:$AB,MATCH(B14,[2]Sheet1!$D:$D,0))</f>
        <v>44105</v>
      </c>
      <c r="P14" s="105">
        <v>570000</v>
      </c>
      <c r="Q14" s="103">
        <v>570000</v>
      </c>
      <c r="R14" s="50">
        <v>0</v>
      </c>
      <c r="S14" s="84">
        <v>0</v>
      </c>
      <c r="T14" s="106">
        <v>0</v>
      </c>
      <c r="U14" s="89"/>
    </row>
    <row r="15" spans="1:21" ht="46" x14ac:dyDescent="0.25">
      <c r="A15" s="43" t="s">
        <v>792</v>
      </c>
      <c r="B15" s="43" t="s">
        <v>704</v>
      </c>
      <c r="C15" s="43" t="s">
        <v>705</v>
      </c>
      <c r="D15" s="43" t="s">
        <v>8</v>
      </c>
      <c r="E15" s="43" t="s">
        <v>11</v>
      </c>
      <c r="F15" s="85">
        <v>42.3</v>
      </c>
      <c r="G15" s="85">
        <v>42.5</v>
      </c>
      <c r="H15" s="82" t="s">
        <v>1796</v>
      </c>
      <c r="I15" s="43" t="s">
        <v>6</v>
      </c>
      <c r="J15" s="55" t="s">
        <v>35</v>
      </c>
      <c r="K15" s="83">
        <v>0</v>
      </c>
      <c r="L15" s="83">
        <v>55191.55</v>
      </c>
      <c r="M15" s="110">
        <f>INDEX([1]Sheet1!$L:$L,MATCH(B15,[1]Sheet1!$D:$D,0))</f>
        <v>0</v>
      </c>
      <c r="N15" s="111">
        <f t="shared" si="1"/>
        <v>-55191.55</v>
      </c>
      <c r="O15" s="112">
        <f>INDEX([2]Sheet1!$AB:$AB,MATCH(B15,[2]Sheet1!$D:$D,0))</f>
        <v>43542</v>
      </c>
      <c r="P15" s="105">
        <v>10000</v>
      </c>
      <c r="Q15" s="103">
        <v>0</v>
      </c>
      <c r="R15" s="50">
        <v>0</v>
      </c>
      <c r="S15" s="84">
        <v>10000</v>
      </c>
      <c r="T15" s="106">
        <v>0</v>
      </c>
      <c r="U15" s="45" t="s">
        <v>1705</v>
      </c>
    </row>
    <row r="16" spans="1:21" ht="46" x14ac:dyDescent="0.25">
      <c r="A16" s="43" t="s">
        <v>793</v>
      </c>
      <c r="B16" s="43" t="s">
        <v>30</v>
      </c>
      <c r="C16" s="43" t="s">
        <v>31</v>
      </c>
      <c r="D16" s="43" t="s">
        <v>4</v>
      </c>
      <c r="E16" s="43" t="s">
        <v>12</v>
      </c>
      <c r="F16" s="85">
        <v>10.5</v>
      </c>
      <c r="G16" s="85">
        <v>10.8</v>
      </c>
      <c r="H16" s="82" t="s">
        <v>1797</v>
      </c>
      <c r="I16" s="43" t="s">
        <v>6</v>
      </c>
      <c r="J16" s="43" t="s">
        <v>653</v>
      </c>
      <c r="K16" s="83">
        <v>312000</v>
      </c>
      <c r="L16" s="83">
        <v>18717.75</v>
      </c>
      <c r="M16" s="110" t="str">
        <f>INDEX([1]Sheet1!$L:$L,MATCH(B16,[1]Sheet1!$D:$D,0))</f>
        <v>20.XX.201.010</v>
      </c>
      <c r="N16" s="111">
        <f t="shared" si="1"/>
        <v>293282.25</v>
      </c>
      <c r="O16" s="112">
        <f>INDEX([2]Sheet1!$AB:$AB,MATCH(B16,[2]Sheet1!$D:$D,0))</f>
        <v>44060</v>
      </c>
      <c r="P16" s="105">
        <v>146000</v>
      </c>
      <c r="Q16" s="103">
        <v>146000</v>
      </c>
      <c r="R16" s="50">
        <v>0</v>
      </c>
      <c r="S16" s="84">
        <v>0</v>
      </c>
      <c r="T16" s="106">
        <v>0</v>
      </c>
      <c r="U16" s="88"/>
    </row>
    <row r="17" spans="1:21" ht="34.5" x14ac:dyDescent="0.25">
      <c r="A17" s="43" t="s">
        <v>794</v>
      </c>
      <c r="B17" s="43" t="s">
        <v>1351</v>
      </c>
      <c r="C17" s="43" t="s">
        <v>1562</v>
      </c>
      <c r="D17" s="43" t="s">
        <v>8</v>
      </c>
      <c r="E17" s="43" t="s">
        <v>11</v>
      </c>
      <c r="F17" s="85">
        <v>59.7</v>
      </c>
      <c r="G17" s="85">
        <v>59.7</v>
      </c>
      <c r="H17" s="82" t="s">
        <v>1798</v>
      </c>
      <c r="I17" s="43" t="s">
        <v>6</v>
      </c>
      <c r="J17" s="43" t="s">
        <v>655</v>
      </c>
      <c r="K17" s="83">
        <v>2500000</v>
      </c>
      <c r="L17" s="83">
        <v>9768.4500000000007</v>
      </c>
      <c r="M17" s="110" t="str">
        <f>INDEX([1]Sheet1!$L:$L,MATCH(B17,[1]Sheet1!$D:$D,0))</f>
        <v>20.XX.201.112</v>
      </c>
      <c r="N17" s="111">
        <f>K17-L17</f>
        <v>2490231.5499999998</v>
      </c>
      <c r="O17" s="112">
        <f>INDEX([2]Sheet1!$AB:$AB,MATCH(B17,[2]Sheet1!$D:$D,0))</f>
        <v>44860</v>
      </c>
      <c r="P17" s="105">
        <v>38000</v>
      </c>
      <c r="Q17" s="103">
        <v>18000</v>
      </c>
      <c r="R17" s="50">
        <v>20000</v>
      </c>
      <c r="S17" s="84">
        <v>0</v>
      </c>
      <c r="T17" s="106">
        <v>0</v>
      </c>
      <c r="U17" s="45" t="s">
        <v>1704</v>
      </c>
    </row>
    <row r="18" spans="1:21" ht="57.5" x14ac:dyDescent="0.25">
      <c r="A18" s="43" t="s">
        <v>1799</v>
      </c>
      <c r="B18" s="43" t="s">
        <v>1800</v>
      </c>
      <c r="C18" s="43" t="s">
        <v>1801</v>
      </c>
      <c r="D18" s="43" t="s">
        <v>8</v>
      </c>
      <c r="E18" s="43" t="s">
        <v>11</v>
      </c>
      <c r="F18" s="85">
        <v>6.4</v>
      </c>
      <c r="G18" s="85">
        <v>9.5</v>
      </c>
      <c r="H18" s="82" t="s">
        <v>1802</v>
      </c>
      <c r="I18" s="43" t="s">
        <v>6</v>
      </c>
      <c r="J18" s="43" t="s">
        <v>655</v>
      </c>
      <c r="K18" s="83">
        <v>1933000</v>
      </c>
      <c r="L18" s="83">
        <v>9480.25</v>
      </c>
      <c r="M18" s="110" t="str">
        <f>INDEX([1]Sheet1!$L:$L,MATCH(B18,[1]Sheet1!$D:$D,0))</f>
        <v>20.XX.201.010</v>
      </c>
      <c r="N18" s="111">
        <f t="shared" ref="N18:N24" si="2">K18-L18</f>
        <v>1923519.75</v>
      </c>
      <c r="O18" s="112">
        <f>INDEX([2]Sheet1!$AB:$AB,MATCH(B18,[2]Sheet1!$D:$D,0))</f>
        <v>44491</v>
      </c>
      <c r="P18" s="105">
        <v>206000</v>
      </c>
      <c r="Q18" s="103">
        <v>206000</v>
      </c>
      <c r="R18" s="50">
        <v>0</v>
      </c>
      <c r="S18" s="84">
        <v>0</v>
      </c>
      <c r="T18" s="106">
        <v>0</v>
      </c>
      <c r="U18" s="88"/>
    </row>
    <row r="19" spans="1:21" ht="34.5" x14ac:dyDescent="0.25">
      <c r="A19" s="43" t="s">
        <v>798</v>
      </c>
      <c r="B19" s="43" t="s">
        <v>1353</v>
      </c>
      <c r="C19" s="43" t="s">
        <v>1563</v>
      </c>
      <c r="D19" s="43" t="s">
        <v>4</v>
      </c>
      <c r="E19" s="43" t="s">
        <v>5</v>
      </c>
      <c r="F19" s="85">
        <v>53.9</v>
      </c>
      <c r="G19" s="85">
        <v>53.9</v>
      </c>
      <c r="H19" s="82" t="s">
        <v>1803</v>
      </c>
      <c r="I19" s="43" t="s">
        <v>6</v>
      </c>
      <c r="J19" s="43" t="s">
        <v>1713</v>
      </c>
      <c r="K19" s="83">
        <v>44000</v>
      </c>
      <c r="L19" s="83">
        <v>30836.25</v>
      </c>
      <c r="M19" s="110" t="str">
        <f>INDEX([1]Sheet1!$L:$L,MATCH(B19,[1]Sheet1!$D:$D,0))</f>
        <v>20.XX.201.113</v>
      </c>
      <c r="N19" s="111">
        <f t="shared" si="2"/>
        <v>13163.75</v>
      </c>
      <c r="O19" s="112">
        <f>INDEX([2]Sheet1!$AB:$AB,MATCH(B19,[2]Sheet1!$D:$D,0))</f>
        <v>44942</v>
      </c>
      <c r="P19" s="105">
        <v>79000</v>
      </c>
      <c r="Q19" s="103">
        <v>57000</v>
      </c>
      <c r="R19" s="50">
        <v>22000</v>
      </c>
      <c r="S19" s="84">
        <v>0</v>
      </c>
      <c r="T19" s="106">
        <v>0</v>
      </c>
      <c r="U19" s="45" t="s">
        <v>1704</v>
      </c>
    </row>
    <row r="20" spans="1:21" ht="46" x14ac:dyDescent="0.25">
      <c r="A20" s="43" t="s">
        <v>799</v>
      </c>
      <c r="B20" s="43" t="s">
        <v>37</v>
      </c>
      <c r="C20" s="43" t="s">
        <v>38</v>
      </c>
      <c r="D20" s="43" t="s">
        <v>19</v>
      </c>
      <c r="E20" s="43" t="s">
        <v>22</v>
      </c>
      <c r="F20" s="85">
        <v>5.0999999999999996</v>
      </c>
      <c r="G20" s="85">
        <v>5.8</v>
      </c>
      <c r="H20" s="82" t="s">
        <v>1804</v>
      </c>
      <c r="I20" s="43" t="s">
        <v>6</v>
      </c>
      <c r="J20" s="43" t="s">
        <v>654</v>
      </c>
      <c r="K20" s="83">
        <v>832000</v>
      </c>
      <c r="L20" s="83">
        <v>254647.95</v>
      </c>
      <c r="M20" s="110" t="str">
        <f>INDEX([1]Sheet1!$L:$L,MATCH(B20,[1]Sheet1!$D:$D,0))</f>
        <v>20.XX.201.010</v>
      </c>
      <c r="N20" s="111">
        <f t="shared" si="2"/>
        <v>577352.05000000005</v>
      </c>
      <c r="O20" s="112">
        <f>INDEX([2]Sheet1!$AB:$AB,MATCH(B20,[2]Sheet1!$D:$D,0))</f>
        <v>43558</v>
      </c>
      <c r="P20" s="105">
        <v>413000</v>
      </c>
      <c r="Q20" s="103">
        <v>413000</v>
      </c>
      <c r="R20" s="50">
        <v>0</v>
      </c>
      <c r="S20" s="84">
        <v>0</v>
      </c>
      <c r="T20" s="106">
        <v>0</v>
      </c>
      <c r="U20" s="87"/>
    </row>
    <row r="21" spans="1:21" ht="46" x14ac:dyDescent="0.25">
      <c r="A21" s="43" t="s">
        <v>801</v>
      </c>
      <c r="B21" s="43" t="s">
        <v>717</v>
      </c>
      <c r="C21" s="43" t="s">
        <v>718</v>
      </c>
      <c r="D21" s="43" t="s">
        <v>8</v>
      </c>
      <c r="E21" s="43" t="s">
        <v>11</v>
      </c>
      <c r="F21" s="85">
        <v>65.099999999999994</v>
      </c>
      <c r="G21" s="85">
        <v>65.400000000000006</v>
      </c>
      <c r="H21" s="82" t="s">
        <v>1805</v>
      </c>
      <c r="I21" s="43" t="s">
        <v>6</v>
      </c>
      <c r="J21" s="43" t="s">
        <v>652</v>
      </c>
      <c r="K21" s="83">
        <v>285000</v>
      </c>
      <c r="L21" s="83">
        <v>40436.800000000003</v>
      </c>
      <c r="M21" s="110" t="str">
        <f>INDEX([1]Sheet1!$L:$L,MATCH(B21,[1]Sheet1!$D:$D,0))</f>
        <v>20.XX.201.010</v>
      </c>
      <c r="N21" s="111">
        <f t="shared" si="2"/>
        <v>244563.20000000001</v>
      </c>
      <c r="O21" s="112">
        <f>INDEX([2]Sheet1!$AB:$AB,MATCH(B21,[2]Sheet1!$D:$D,0))</f>
        <v>44195</v>
      </c>
      <c r="P21" s="105">
        <v>184000</v>
      </c>
      <c r="Q21" s="103">
        <v>184000</v>
      </c>
      <c r="R21" s="50">
        <v>0</v>
      </c>
      <c r="S21" s="84">
        <v>0</v>
      </c>
      <c r="T21" s="106">
        <v>0</v>
      </c>
      <c r="U21" s="87"/>
    </row>
    <row r="22" spans="1:21" ht="46" x14ac:dyDescent="0.25">
      <c r="A22" s="43" t="s">
        <v>802</v>
      </c>
      <c r="B22" s="43" t="s">
        <v>1354</v>
      </c>
      <c r="C22" s="43" t="s">
        <v>1564</v>
      </c>
      <c r="D22" s="43" t="s">
        <v>8</v>
      </c>
      <c r="E22" s="43" t="s">
        <v>5</v>
      </c>
      <c r="F22" s="85">
        <v>10.8</v>
      </c>
      <c r="G22" s="85">
        <v>11.2</v>
      </c>
      <c r="H22" s="82" t="s">
        <v>1806</v>
      </c>
      <c r="I22" s="43" t="s">
        <v>6</v>
      </c>
      <c r="J22" s="43" t="s">
        <v>1713</v>
      </c>
      <c r="K22" s="83">
        <v>393000</v>
      </c>
      <c r="L22" s="83">
        <v>91650.8</v>
      </c>
      <c r="M22" s="110" t="str">
        <f>INDEX([1]Sheet1!$L:$L,MATCH(B22,[1]Sheet1!$D:$D,0))</f>
        <v>20.XX.201.361</v>
      </c>
      <c r="N22" s="111">
        <f t="shared" si="2"/>
        <v>301349.2</v>
      </c>
      <c r="O22" s="112">
        <f>INDEX([2]Sheet1!$AB:$AB,MATCH(B22,[2]Sheet1!$D:$D,0))</f>
        <v>44727</v>
      </c>
      <c r="P22" s="105">
        <v>85000</v>
      </c>
      <c r="Q22" s="103">
        <v>85000</v>
      </c>
      <c r="R22" s="50">
        <v>0</v>
      </c>
      <c r="S22" s="84">
        <v>0</v>
      </c>
      <c r="T22" s="106">
        <v>0</v>
      </c>
      <c r="U22" s="88"/>
    </row>
    <row r="23" spans="1:21" ht="46" x14ac:dyDescent="0.25">
      <c r="A23" s="43" t="s">
        <v>803</v>
      </c>
      <c r="B23" s="43" t="s">
        <v>1355</v>
      </c>
      <c r="C23" s="43" t="s">
        <v>1565</v>
      </c>
      <c r="D23" s="43" t="s">
        <v>8</v>
      </c>
      <c r="E23" s="43" t="s">
        <v>9</v>
      </c>
      <c r="F23" s="85">
        <v>0</v>
      </c>
      <c r="G23" s="85">
        <v>25.7</v>
      </c>
      <c r="H23" s="82" t="s">
        <v>1807</v>
      </c>
      <c r="I23" s="43" t="s">
        <v>6</v>
      </c>
      <c r="J23" s="43" t="s">
        <v>655</v>
      </c>
      <c r="K23" s="83">
        <v>109000</v>
      </c>
      <c r="L23" s="83">
        <v>1871.75</v>
      </c>
      <c r="M23" s="110" t="str">
        <f>INDEX([1]Sheet1!$L:$L,MATCH(B23,[1]Sheet1!$D:$D,0))</f>
        <v>20.XX.201.120</v>
      </c>
      <c r="N23" s="111">
        <f t="shared" si="2"/>
        <v>107128.25</v>
      </c>
      <c r="O23" s="112">
        <f>INDEX([2]Sheet1!$AB:$AB,MATCH(B23,[2]Sheet1!$D:$D,0))</f>
        <v>44729</v>
      </c>
      <c r="P23" s="105">
        <v>111000</v>
      </c>
      <c r="Q23" s="103">
        <v>107128</v>
      </c>
      <c r="R23" s="50">
        <v>0</v>
      </c>
      <c r="S23" s="84">
        <v>3872</v>
      </c>
      <c r="T23" s="106">
        <v>0</v>
      </c>
      <c r="U23" s="45" t="s">
        <v>1705</v>
      </c>
    </row>
    <row r="24" spans="1:21" ht="57.5" x14ac:dyDescent="0.25">
      <c r="A24" s="43" t="s">
        <v>805</v>
      </c>
      <c r="B24" s="43" t="s">
        <v>1357</v>
      </c>
      <c r="C24" s="43" t="s">
        <v>1566</v>
      </c>
      <c r="D24" s="43" t="s">
        <v>8</v>
      </c>
      <c r="E24" s="43" t="s">
        <v>5</v>
      </c>
      <c r="F24" s="85">
        <v>48.9</v>
      </c>
      <c r="G24" s="85">
        <v>55</v>
      </c>
      <c r="H24" s="82" t="s">
        <v>1808</v>
      </c>
      <c r="I24" s="43" t="s">
        <v>6</v>
      </c>
      <c r="J24" s="43" t="s">
        <v>655</v>
      </c>
      <c r="K24" s="83">
        <v>16000</v>
      </c>
      <c r="L24" s="83">
        <v>0</v>
      </c>
      <c r="M24" s="110" t="str">
        <f>INDEX([1]Sheet1!$L:$L,MATCH(B24,[1]Sheet1!$D:$D,0))</f>
        <v>20.XX.201.121</v>
      </c>
      <c r="N24" s="111">
        <f t="shared" si="2"/>
        <v>16000</v>
      </c>
      <c r="O24" s="112">
        <f>INDEX([2]Sheet1!$AB:$AB,MATCH(B24,[2]Sheet1!$D:$D,0))</f>
        <v>44497</v>
      </c>
      <c r="P24" s="105">
        <v>14000</v>
      </c>
      <c r="Q24" s="103">
        <v>14000</v>
      </c>
      <c r="R24" s="50">
        <v>0</v>
      </c>
      <c r="S24" s="84">
        <v>0</v>
      </c>
      <c r="T24" s="106">
        <v>0</v>
      </c>
      <c r="U24" s="87"/>
    </row>
    <row r="25" spans="1:21" ht="46" x14ac:dyDescent="0.25">
      <c r="A25" s="43" t="s">
        <v>807</v>
      </c>
      <c r="B25" s="43" t="s">
        <v>706</v>
      </c>
      <c r="C25" s="43" t="s">
        <v>707</v>
      </c>
      <c r="D25" s="43" t="s">
        <v>8</v>
      </c>
      <c r="E25" s="43" t="s">
        <v>11</v>
      </c>
      <c r="F25" s="85">
        <v>51.3</v>
      </c>
      <c r="G25" s="85">
        <v>52.1</v>
      </c>
      <c r="H25" s="82" t="s">
        <v>1809</v>
      </c>
      <c r="I25" s="43" t="s">
        <v>6</v>
      </c>
      <c r="J25" s="43" t="s">
        <v>652</v>
      </c>
      <c r="K25" s="83">
        <v>385000</v>
      </c>
      <c r="L25" s="83">
        <v>7459.84</v>
      </c>
      <c r="M25" s="110" t="str">
        <f>INDEX([1]Sheet1!$L:$L,MATCH(B25,[1]Sheet1!$D:$D,0))</f>
        <v>20.XX.201.112</v>
      </c>
      <c r="N25" s="111">
        <f t="shared" ref="N25:N27" si="3">K25-L25</f>
        <v>377540.16</v>
      </c>
      <c r="O25" s="112">
        <f>INDEX([2]Sheet1!$AB:$AB,MATCH(B25,[2]Sheet1!$D:$D,0))</f>
        <v>44617</v>
      </c>
      <c r="P25" s="105">
        <v>379000</v>
      </c>
      <c r="Q25" s="103">
        <v>377540</v>
      </c>
      <c r="R25" s="50">
        <v>0</v>
      </c>
      <c r="S25" s="84">
        <v>1460</v>
      </c>
      <c r="T25" s="106">
        <v>0</v>
      </c>
      <c r="U25" s="45" t="s">
        <v>1705</v>
      </c>
    </row>
    <row r="26" spans="1:21" ht="57.5" x14ac:dyDescent="0.25">
      <c r="A26" s="43" t="s">
        <v>808</v>
      </c>
      <c r="B26" s="43" t="s">
        <v>1358</v>
      </c>
      <c r="C26" s="43" t="s">
        <v>1567</v>
      </c>
      <c r="D26" s="43" t="s">
        <v>4</v>
      </c>
      <c r="E26" s="43" t="s">
        <v>1685</v>
      </c>
      <c r="F26" s="85">
        <v>15</v>
      </c>
      <c r="G26" s="85">
        <v>33.700000000000003</v>
      </c>
      <c r="H26" s="82" t="s">
        <v>1810</v>
      </c>
      <c r="I26" s="43" t="s">
        <v>6</v>
      </c>
      <c r="J26" s="43" t="s">
        <v>655</v>
      </c>
      <c r="K26" s="83">
        <v>474000</v>
      </c>
      <c r="L26" s="83">
        <v>0</v>
      </c>
      <c r="M26" s="110" t="str">
        <f>INDEX([1]Sheet1!$L:$L,MATCH(B26,[1]Sheet1!$D:$D,0))</f>
        <v>20.XX.201.151</v>
      </c>
      <c r="N26" s="111">
        <f t="shared" si="3"/>
        <v>474000</v>
      </c>
      <c r="O26" s="112">
        <f>INDEX([2]Sheet1!$AB:$AB,MATCH(B26,[2]Sheet1!$D:$D,0))</f>
        <v>44718</v>
      </c>
      <c r="P26" s="105">
        <v>474000</v>
      </c>
      <c r="Q26" s="103">
        <v>474000</v>
      </c>
      <c r="R26" s="50">
        <v>0</v>
      </c>
      <c r="S26" s="84">
        <v>0</v>
      </c>
      <c r="T26" s="106">
        <v>0</v>
      </c>
      <c r="U26" s="87"/>
    </row>
    <row r="27" spans="1:21" ht="80.5" x14ac:dyDescent="0.25">
      <c r="A27" s="43" t="s">
        <v>810</v>
      </c>
      <c r="B27" s="43" t="s">
        <v>41</v>
      </c>
      <c r="C27" s="43" t="s">
        <v>42</v>
      </c>
      <c r="D27" s="43" t="s">
        <v>4</v>
      </c>
      <c r="E27" s="43" t="s">
        <v>33</v>
      </c>
      <c r="F27" s="85">
        <v>0</v>
      </c>
      <c r="G27" s="85">
        <v>0</v>
      </c>
      <c r="H27" s="82" t="s">
        <v>1811</v>
      </c>
      <c r="I27" s="43" t="s">
        <v>6</v>
      </c>
      <c r="J27" s="43" t="s">
        <v>3143</v>
      </c>
      <c r="K27" s="83">
        <v>51000</v>
      </c>
      <c r="L27" s="83">
        <v>0</v>
      </c>
      <c r="M27" s="110" t="str">
        <f>INDEX([1]Sheet1!$L:$L,MATCH(B27,[1]Sheet1!$D:$D,0))</f>
        <v>20.XX.201.131</v>
      </c>
      <c r="N27" s="111">
        <f t="shared" si="3"/>
        <v>51000</v>
      </c>
      <c r="O27" s="112">
        <f>INDEX([2]Sheet1!$AB:$AB,MATCH(B27,[2]Sheet1!$D:$D,0))</f>
        <v>44288</v>
      </c>
      <c r="P27" s="105">
        <v>25000</v>
      </c>
      <c r="Q27" s="103">
        <v>25000</v>
      </c>
      <c r="R27" s="50">
        <v>0</v>
      </c>
      <c r="S27" s="84">
        <v>0</v>
      </c>
      <c r="T27" s="106">
        <v>0</v>
      </c>
      <c r="U27" s="87"/>
    </row>
    <row r="28" spans="1:21" ht="34.5" x14ac:dyDescent="0.25">
      <c r="A28" s="43" t="s">
        <v>813</v>
      </c>
      <c r="B28" s="43" t="s">
        <v>702</v>
      </c>
      <c r="C28" s="43" t="s">
        <v>703</v>
      </c>
      <c r="D28" s="43" t="s">
        <v>8</v>
      </c>
      <c r="E28" s="43" t="s">
        <v>22</v>
      </c>
      <c r="F28" s="85">
        <v>19.100000000000001</v>
      </c>
      <c r="G28" s="85">
        <v>19.600000000000001</v>
      </c>
      <c r="H28" s="82" t="s">
        <v>1812</v>
      </c>
      <c r="I28" s="43" t="s">
        <v>6</v>
      </c>
      <c r="J28" s="43" t="s">
        <v>652</v>
      </c>
      <c r="K28" s="83">
        <v>160000</v>
      </c>
      <c r="L28" s="83">
        <v>2857.05</v>
      </c>
      <c r="M28" s="110" t="str">
        <f>INDEX([1]Sheet1!$L:$L,MATCH(B28,[1]Sheet1!$D:$D,0))</f>
        <v>20.XX.201.010</v>
      </c>
      <c r="N28" s="111">
        <f t="shared" ref="N28:N33" si="4">K28-L28</f>
        <v>157142.95000000001</v>
      </c>
      <c r="O28" s="112">
        <f>INDEX([2]Sheet1!$AB:$AB,MATCH(B28,[2]Sheet1!$D:$D,0))</f>
        <v>44127</v>
      </c>
      <c r="P28" s="105">
        <v>5000</v>
      </c>
      <c r="Q28" s="103">
        <v>5000</v>
      </c>
      <c r="R28" s="50">
        <v>0</v>
      </c>
      <c r="S28" s="84">
        <v>0</v>
      </c>
      <c r="T28" s="106">
        <v>0</v>
      </c>
      <c r="U28" s="88"/>
    </row>
    <row r="29" spans="1:21" ht="46" x14ac:dyDescent="0.25">
      <c r="A29" s="43" t="s">
        <v>815</v>
      </c>
      <c r="B29" s="43" t="s">
        <v>1361</v>
      </c>
      <c r="C29" s="43" t="s">
        <v>1568</v>
      </c>
      <c r="D29" s="43" t="s">
        <v>4</v>
      </c>
      <c r="E29" s="43" t="s">
        <v>33</v>
      </c>
      <c r="F29" s="85">
        <v>0</v>
      </c>
      <c r="G29" s="85">
        <v>5.7</v>
      </c>
      <c r="H29" s="82" t="s">
        <v>1813</v>
      </c>
      <c r="I29" s="43" t="s">
        <v>6</v>
      </c>
      <c r="J29" s="43" t="s">
        <v>3143</v>
      </c>
      <c r="K29" s="83">
        <v>9000</v>
      </c>
      <c r="L29" s="83">
        <v>0</v>
      </c>
      <c r="M29" s="110" t="str">
        <f>INDEX([1]Sheet1!$L:$L,MATCH(B29,[1]Sheet1!$D:$D,0))</f>
        <v>20.XX.201.121</v>
      </c>
      <c r="N29" s="111">
        <f t="shared" si="4"/>
        <v>9000</v>
      </c>
      <c r="O29" s="112">
        <f>INDEX([2]Sheet1!$AB:$AB,MATCH(B29,[2]Sheet1!$D:$D,0))</f>
        <v>44476</v>
      </c>
      <c r="P29" s="105">
        <v>10000</v>
      </c>
      <c r="Q29" s="103">
        <v>9000</v>
      </c>
      <c r="R29" s="50">
        <v>0</v>
      </c>
      <c r="S29" s="84">
        <v>1000</v>
      </c>
      <c r="T29" s="106">
        <v>0</v>
      </c>
      <c r="U29" s="45" t="s">
        <v>1705</v>
      </c>
    </row>
    <row r="30" spans="1:21" ht="46" x14ac:dyDescent="0.25">
      <c r="A30" s="43" t="s">
        <v>817</v>
      </c>
      <c r="B30" s="43" t="s">
        <v>1363</v>
      </c>
      <c r="C30" s="43" t="s">
        <v>1569</v>
      </c>
      <c r="D30" s="43" t="s">
        <v>8</v>
      </c>
      <c r="E30" s="43" t="s">
        <v>11</v>
      </c>
      <c r="F30" s="85">
        <v>87.9</v>
      </c>
      <c r="G30" s="85">
        <v>105.6</v>
      </c>
      <c r="H30" s="82" t="s">
        <v>1814</v>
      </c>
      <c r="I30" s="43" t="s">
        <v>6</v>
      </c>
      <c r="J30" s="43" t="s">
        <v>3143</v>
      </c>
      <c r="K30" s="83">
        <v>456000</v>
      </c>
      <c r="L30" s="83">
        <v>7494.25</v>
      </c>
      <c r="M30" s="110" t="str">
        <f>INDEX([1]Sheet1!$L:$L,MATCH(B30,[1]Sheet1!$D:$D,0))</f>
        <v>20.XX.201.121</v>
      </c>
      <c r="N30" s="111">
        <f t="shared" si="4"/>
        <v>448505.75</v>
      </c>
      <c r="O30" s="112">
        <f>INDEX([2]Sheet1!$AB:$AB,MATCH(B30,[2]Sheet1!$D:$D,0))</f>
        <v>44552</v>
      </c>
      <c r="P30" s="105">
        <v>12000</v>
      </c>
      <c r="Q30" s="103">
        <v>12000</v>
      </c>
      <c r="R30" s="50">
        <v>0</v>
      </c>
      <c r="S30" s="84">
        <v>0</v>
      </c>
      <c r="T30" s="106">
        <v>0</v>
      </c>
      <c r="U30" s="87"/>
    </row>
    <row r="31" spans="1:21" ht="46" x14ac:dyDescent="0.25">
      <c r="A31" s="43" t="s">
        <v>1815</v>
      </c>
      <c r="B31" s="43" t="s">
        <v>1816</v>
      </c>
      <c r="C31" s="43" t="s">
        <v>1817</v>
      </c>
      <c r="D31" s="43" t="s">
        <v>4</v>
      </c>
      <c r="E31" s="43" t="s">
        <v>12</v>
      </c>
      <c r="F31" s="85">
        <v>13.5</v>
      </c>
      <c r="G31" s="85">
        <v>36.1</v>
      </c>
      <c r="H31" s="82" t="s">
        <v>1818</v>
      </c>
      <c r="I31" s="43" t="s">
        <v>6</v>
      </c>
      <c r="J31" s="43" t="s">
        <v>3143</v>
      </c>
      <c r="K31" s="83">
        <v>256000</v>
      </c>
      <c r="L31" s="83">
        <v>2871.85</v>
      </c>
      <c r="M31" s="110" t="str">
        <f>INDEX([1]Sheet1!$L:$L,MATCH(B31,[1]Sheet1!$D:$D,0))</f>
        <v>20.XX.201.121</v>
      </c>
      <c r="N31" s="111">
        <f t="shared" si="4"/>
        <v>253128.15</v>
      </c>
      <c r="O31" s="112">
        <f>INDEX([2]Sheet1!$AB:$AB,MATCH(B31,[2]Sheet1!$D:$D,0))</f>
        <v>44599</v>
      </c>
      <c r="P31" s="105">
        <v>26000</v>
      </c>
      <c r="Q31" s="103">
        <v>26000</v>
      </c>
      <c r="R31" s="50">
        <v>0</v>
      </c>
      <c r="S31" s="84">
        <v>0</v>
      </c>
      <c r="T31" s="106">
        <v>0</v>
      </c>
      <c r="U31" s="87"/>
    </row>
    <row r="32" spans="1:21" ht="46" x14ac:dyDescent="0.25">
      <c r="A32" s="43" t="s">
        <v>819</v>
      </c>
      <c r="B32" s="43" t="s">
        <v>1365</v>
      </c>
      <c r="C32" s="43" t="s">
        <v>1570</v>
      </c>
      <c r="D32" s="43" t="s">
        <v>4</v>
      </c>
      <c r="E32" s="43" t="s">
        <v>5</v>
      </c>
      <c r="F32" s="85">
        <v>0</v>
      </c>
      <c r="G32" s="85">
        <v>54</v>
      </c>
      <c r="H32" s="82" t="s">
        <v>1819</v>
      </c>
      <c r="I32" s="43" t="s">
        <v>6</v>
      </c>
      <c r="J32" s="43" t="s">
        <v>655</v>
      </c>
      <c r="K32" s="83">
        <v>1775000</v>
      </c>
      <c r="L32" s="83">
        <v>0</v>
      </c>
      <c r="M32" s="110" t="str">
        <f>INDEX([1]Sheet1!$L:$L,MATCH(B32,[1]Sheet1!$D:$D,0))</f>
        <v>20.XX.201.151</v>
      </c>
      <c r="N32" s="111">
        <f t="shared" si="4"/>
        <v>1775000</v>
      </c>
      <c r="O32" s="112">
        <f>INDEX([2]Sheet1!$AB:$AB,MATCH(B32,[2]Sheet1!$D:$D,0))</f>
        <v>45019</v>
      </c>
      <c r="P32" s="105">
        <v>24000</v>
      </c>
      <c r="Q32" s="103">
        <v>0</v>
      </c>
      <c r="R32" s="50">
        <v>24000</v>
      </c>
      <c r="S32" s="84">
        <v>0</v>
      </c>
      <c r="T32" s="106">
        <v>0</v>
      </c>
      <c r="U32" s="45" t="s">
        <v>1704</v>
      </c>
    </row>
    <row r="33" spans="1:21" ht="46" x14ac:dyDescent="0.25">
      <c r="A33" s="43" t="s">
        <v>820</v>
      </c>
      <c r="B33" s="43" t="s">
        <v>1366</v>
      </c>
      <c r="C33" s="43" t="s">
        <v>1571</v>
      </c>
      <c r="D33" s="43" t="s">
        <v>4</v>
      </c>
      <c r="E33" s="43" t="s">
        <v>5</v>
      </c>
      <c r="F33" s="85">
        <v>56.6</v>
      </c>
      <c r="G33" s="85">
        <v>137.1</v>
      </c>
      <c r="H33" s="82" t="s">
        <v>1820</v>
      </c>
      <c r="I33" s="43" t="s">
        <v>6</v>
      </c>
      <c r="J33" s="43" t="s">
        <v>1713</v>
      </c>
      <c r="K33" s="83">
        <v>1175000</v>
      </c>
      <c r="L33" s="83">
        <v>14717.75</v>
      </c>
      <c r="M33" s="110" t="str">
        <f>INDEX([1]Sheet1!$L:$L,MATCH(B33,[1]Sheet1!$D:$D,0))</f>
        <v>20.XX.201.151</v>
      </c>
      <c r="N33" s="111">
        <f t="shared" si="4"/>
        <v>1160282.25</v>
      </c>
      <c r="O33" s="112">
        <f>INDEX([2]Sheet1!$AB:$AB,MATCH(B33,[2]Sheet1!$D:$D,0))</f>
        <v>45065</v>
      </c>
      <c r="P33" s="105">
        <v>62000</v>
      </c>
      <c r="Q33" s="103">
        <v>0</v>
      </c>
      <c r="R33" s="50">
        <v>62000</v>
      </c>
      <c r="S33" s="84">
        <v>0</v>
      </c>
      <c r="T33" s="106">
        <v>0</v>
      </c>
      <c r="U33" s="45" t="s">
        <v>1704</v>
      </c>
    </row>
    <row r="34" spans="1:21" ht="46" x14ac:dyDescent="0.25">
      <c r="A34" s="43" t="s">
        <v>826</v>
      </c>
      <c r="B34" s="43" t="s">
        <v>43</v>
      </c>
      <c r="C34" s="43" t="s">
        <v>44</v>
      </c>
      <c r="D34" s="43" t="s">
        <v>19</v>
      </c>
      <c r="E34" s="43" t="s">
        <v>22</v>
      </c>
      <c r="F34" s="85">
        <v>2</v>
      </c>
      <c r="G34" s="85">
        <v>2.8</v>
      </c>
      <c r="H34" s="82" t="s">
        <v>1821</v>
      </c>
      <c r="I34" s="43" t="s">
        <v>6</v>
      </c>
      <c r="J34" s="43" t="s">
        <v>652</v>
      </c>
      <c r="K34" s="83">
        <v>560000</v>
      </c>
      <c r="L34" s="83">
        <v>39973.56</v>
      </c>
      <c r="M34" s="110" t="str">
        <f>INDEX([1]Sheet1!$L:$L,MATCH(B34,[1]Sheet1!$D:$D,0))</f>
        <v>20.XX.201.010</v>
      </c>
      <c r="N34" s="111">
        <f t="shared" ref="N34:N40" si="5">K34-L34</f>
        <v>520026.44</v>
      </c>
      <c r="O34" s="112">
        <f>INDEX([2]Sheet1!$AB:$AB,MATCH(B34,[2]Sheet1!$D:$D,0))</f>
        <v>44096</v>
      </c>
      <c r="P34" s="105">
        <v>205000</v>
      </c>
      <c r="Q34" s="103">
        <v>205000</v>
      </c>
      <c r="R34" s="50">
        <v>0</v>
      </c>
      <c r="S34" s="84">
        <v>0</v>
      </c>
      <c r="T34" s="106">
        <v>0</v>
      </c>
      <c r="U34" s="88"/>
    </row>
    <row r="35" spans="1:21" ht="46" x14ac:dyDescent="0.25">
      <c r="A35" s="43" t="s">
        <v>830</v>
      </c>
      <c r="B35" s="43" t="s">
        <v>1372</v>
      </c>
      <c r="C35" s="43" t="s">
        <v>1572</v>
      </c>
      <c r="D35" s="43" t="s">
        <v>15</v>
      </c>
      <c r="E35" s="43" t="s">
        <v>5</v>
      </c>
      <c r="F35" s="85">
        <v>3.9</v>
      </c>
      <c r="G35" s="85">
        <v>23.6</v>
      </c>
      <c r="H35" s="82" t="s">
        <v>1822</v>
      </c>
      <c r="I35" s="43" t="s">
        <v>6</v>
      </c>
      <c r="J35" s="43" t="s">
        <v>1713</v>
      </c>
      <c r="K35" s="83">
        <v>52000</v>
      </c>
      <c r="L35" s="83">
        <v>0</v>
      </c>
      <c r="M35" s="110" t="str">
        <f>INDEX([1]Sheet1!$L:$L,MATCH(B35,[1]Sheet1!$D:$D,0))</f>
        <v>20.XX.201.121</v>
      </c>
      <c r="N35" s="111">
        <f t="shared" si="5"/>
        <v>52000</v>
      </c>
      <c r="O35" s="112">
        <f>INDEX([2]Sheet1!$AB:$AB,MATCH(B35,[2]Sheet1!$D:$D,0))</f>
        <v>44841</v>
      </c>
      <c r="P35" s="105">
        <v>45000</v>
      </c>
      <c r="Q35" s="103">
        <v>0</v>
      </c>
      <c r="R35" s="50">
        <v>45000</v>
      </c>
      <c r="S35" s="84">
        <v>0</v>
      </c>
      <c r="T35" s="106">
        <v>0</v>
      </c>
      <c r="U35" s="45" t="s">
        <v>1704</v>
      </c>
    </row>
    <row r="36" spans="1:21" ht="57.5" x14ac:dyDescent="0.25">
      <c r="A36" s="43" t="s">
        <v>831</v>
      </c>
      <c r="B36" s="43" t="s">
        <v>1373</v>
      </c>
      <c r="C36" s="43" t="s">
        <v>1573</v>
      </c>
      <c r="D36" s="43" t="s">
        <v>4</v>
      </c>
      <c r="E36" s="43" t="s">
        <v>1684</v>
      </c>
      <c r="F36" s="85">
        <v>0.8</v>
      </c>
      <c r="G36" s="85">
        <v>21</v>
      </c>
      <c r="H36" s="82" t="s">
        <v>1823</v>
      </c>
      <c r="I36" s="43" t="s">
        <v>6</v>
      </c>
      <c r="J36" s="43" t="s">
        <v>655</v>
      </c>
      <c r="K36" s="83">
        <v>550000</v>
      </c>
      <c r="L36" s="83">
        <v>0</v>
      </c>
      <c r="M36" s="110" t="str">
        <f>INDEX([1]Sheet1!$L:$L,MATCH(B36,[1]Sheet1!$D:$D,0))</f>
        <v>20.XX.201.151</v>
      </c>
      <c r="N36" s="111">
        <f t="shared" si="5"/>
        <v>550000</v>
      </c>
      <c r="O36" s="112">
        <f>INDEX([2]Sheet1!$AB:$AB,MATCH(B36,[2]Sheet1!$D:$D,0))</f>
        <v>44683</v>
      </c>
      <c r="P36" s="105">
        <v>55000</v>
      </c>
      <c r="Q36" s="103">
        <v>55000</v>
      </c>
      <c r="R36" s="50">
        <v>0</v>
      </c>
      <c r="S36" s="84">
        <v>0</v>
      </c>
      <c r="T36" s="106">
        <v>0</v>
      </c>
      <c r="U36" s="88"/>
    </row>
    <row r="37" spans="1:21" ht="57.5" x14ac:dyDescent="0.25">
      <c r="A37" s="43" t="s">
        <v>832</v>
      </c>
      <c r="B37" s="43" t="s">
        <v>1374</v>
      </c>
      <c r="C37" s="43" t="s">
        <v>1574</v>
      </c>
      <c r="D37" s="43" t="s">
        <v>4</v>
      </c>
      <c r="E37" s="43" t="s">
        <v>33</v>
      </c>
      <c r="F37" s="85">
        <v>30.7</v>
      </c>
      <c r="G37" s="85">
        <v>33.4</v>
      </c>
      <c r="H37" s="82" t="s">
        <v>1824</v>
      </c>
      <c r="I37" s="43" t="s">
        <v>6</v>
      </c>
      <c r="J37" s="43" t="s">
        <v>652</v>
      </c>
      <c r="K37" s="83">
        <v>89000</v>
      </c>
      <c r="L37" s="83">
        <v>32098.75</v>
      </c>
      <c r="M37" s="110" t="str">
        <f>INDEX([1]Sheet1!$L:$L,MATCH(B37,[1]Sheet1!$D:$D,0))</f>
        <v>20.XX.201.010</v>
      </c>
      <c r="N37" s="111">
        <f t="shared" si="5"/>
        <v>56901.25</v>
      </c>
      <c r="O37" s="112">
        <f>INDEX([2]Sheet1!$AB:$AB,MATCH(B37,[2]Sheet1!$D:$D,0))</f>
        <v>44302</v>
      </c>
      <c r="P37" s="105">
        <v>3000</v>
      </c>
      <c r="Q37" s="103">
        <v>3000</v>
      </c>
      <c r="R37" s="50">
        <v>0</v>
      </c>
      <c r="S37" s="84">
        <v>0</v>
      </c>
      <c r="T37" s="106">
        <v>0</v>
      </c>
      <c r="U37" s="87"/>
    </row>
    <row r="38" spans="1:21" ht="46" x14ac:dyDescent="0.25">
      <c r="A38" s="43" t="s">
        <v>834</v>
      </c>
      <c r="B38" s="43" t="s">
        <v>1375</v>
      </c>
      <c r="C38" s="43" t="s">
        <v>1575</v>
      </c>
      <c r="D38" s="43" t="s">
        <v>4</v>
      </c>
      <c r="E38" s="43" t="s">
        <v>12</v>
      </c>
      <c r="F38" s="85">
        <v>3.9</v>
      </c>
      <c r="G38" s="85">
        <v>6</v>
      </c>
      <c r="H38" s="82" t="s">
        <v>1825</v>
      </c>
      <c r="I38" s="43" t="s">
        <v>6</v>
      </c>
      <c r="J38" s="43" t="s">
        <v>655</v>
      </c>
      <c r="K38" s="83">
        <v>1024000</v>
      </c>
      <c r="L38" s="83">
        <v>553.5</v>
      </c>
      <c r="M38" s="110" t="str">
        <f>INDEX([1]Sheet1!$L:$L,MATCH(B38,[1]Sheet1!$D:$D,0))</f>
        <v>20.XX.201.010</v>
      </c>
      <c r="N38" s="111">
        <f t="shared" si="5"/>
        <v>1023446.5</v>
      </c>
      <c r="O38" s="112">
        <f>INDEX([2]Sheet1!$AB:$AB,MATCH(B38,[2]Sheet1!$D:$D,0))</f>
        <v>45023</v>
      </c>
      <c r="P38" s="105">
        <v>53000</v>
      </c>
      <c r="Q38" s="103">
        <v>0</v>
      </c>
      <c r="R38" s="50">
        <v>53000</v>
      </c>
      <c r="S38" s="84">
        <v>0</v>
      </c>
      <c r="T38" s="106">
        <v>0</v>
      </c>
      <c r="U38" s="45" t="s">
        <v>1704</v>
      </c>
    </row>
    <row r="39" spans="1:21" ht="46" x14ac:dyDescent="0.25">
      <c r="A39" s="43" t="s">
        <v>1826</v>
      </c>
      <c r="B39" s="43" t="s">
        <v>1827</v>
      </c>
      <c r="C39" s="43" t="s">
        <v>1828</v>
      </c>
      <c r="D39" s="43" t="s">
        <v>8</v>
      </c>
      <c r="E39" s="43" t="s">
        <v>11</v>
      </c>
      <c r="F39" s="85">
        <v>14.7</v>
      </c>
      <c r="G39" s="85">
        <v>33.9</v>
      </c>
      <c r="H39" s="82" t="s">
        <v>1829</v>
      </c>
      <c r="I39" s="43" t="s">
        <v>6</v>
      </c>
      <c r="J39" s="43" t="s">
        <v>3142</v>
      </c>
      <c r="K39" s="83">
        <v>193000</v>
      </c>
      <c r="L39" s="83">
        <v>0</v>
      </c>
      <c r="M39" s="110" t="str">
        <f>INDEX([1]Sheet1!$L:$L,MATCH(B39,[1]Sheet1!$D:$D,0))</f>
        <v>20.XX.201.121</v>
      </c>
      <c r="N39" s="111">
        <f t="shared" si="5"/>
        <v>193000</v>
      </c>
      <c r="O39" s="112">
        <f>INDEX([2]Sheet1!$AB:$AB,MATCH(B39,[2]Sheet1!$D:$D,0))</f>
        <v>45173</v>
      </c>
      <c r="P39" s="105">
        <v>20000</v>
      </c>
      <c r="Q39" s="103">
        <v>0</v>
      </c>
      <c r="R39" s="50">
        <v>20000</v>
      </c>
      <c r="S39" s="84">
        <v>0</v>
      </c>
      <c r="T39" s="106">
        <v>0</v>
      </c>
      <c r="U39" s="45" t="s">
        <v>1704</v>
      </c>
    </row>
    <row r="40" spans="1:21" ht="34.5" x14ac:dyDescent="0.25">
      <c r="A40" s="43" t="s">
        <v>1830</v>
      </c>
      <c r="B40" s="43" t="s">
        <v>1831</v>
      </c>
      <c r="C40" s="43" t="s">
        <v>1832</v>
      </c>
      <c r="D40" s="43" t="s">
        <v>4</v>
      </c>
      <c r="E40" s="43" t="s">
        <v>33</v>
      </c>
      <c r="F40" s="85">
        <v>8</v>
      </c>
      <c r="G40" s="85">
        <v>8.84</v>
      </c>
      <c r="H40" s="82" t="s">
        <v>1833</v>
      </c>
      <c r="I40" s="43" t="s">
        <v>6</v>
      </c>
      <c r="J40" s="43" t="s">
        <v>1713</v>
      </c>
      <c r="K40" s="83">
        <v>993000</v>
      </c>
      <c r="L40" s="83">
        <v>0</v>
      </c>
      <c r="M40" s="110" t="str">
        <f>INDEX([1]Sheet1!$L:$L,MATCH(B40,[1]Sheet1!$D:$D,0))</f>
        <v>20.XX.201.131</v>
      </c>
      <c r="N40" s="111">
        <f t="shared" si="5"/>
        <v>993000</v>
      </c>
      <c r="O40" s="112">
        <f>INDEX([2]Sheet1!$AB:$AB,MATCH(B40,[2]Sheet1!$D:$D,0))</f>
        <v>45078</v>
      </c>
      <c r="P40" s="105">
        <v>36000</v>
      </c>
      <c r="Q40" s="103">
        <v>0</v>
      </c>
      <c r="R40" s="50">
        <v>36000</v>
      </c>
      <c r="S40" s="84">
        <v>0</v>
      </c>
      <c r="T40" s="106">
        <v>0</v>
      </c>
      <c r="U40" s="45" t="s">
        <v>1704</v>
      </c>
    </row>
    <row r="41" spans="1:21" ht="46" x14ac:dyDescent="0.25">
      <c r="A41" s="43" t="s">
        <v>1834</v>
      </c>
      <c r="B41" s="43" t="s">
        <v>1835</v>
      </c>
      <c r="C41" s="43" t="s">
        <v>1836</v>
      </c>
      <c r="D41" s="43" t="s">
        <v>4</v>
      </c>
      <c r="E41" s="43" t="s">
        <v>5</v>
      </c>
      <c r="F41" s="85">
        <v>125.2</v>
      </c>
      <c r="G41" s="85">
        <v>125.6</v>
      </c>
      <c r="H41" s="82" t="s">
        <v>1837</v>
      </c>
      <c r="I41" s="43" t="s">
        <v>6</v>
      </c>
      <c r="J41" s="43" t="s">
        <v>655</v>
      </c>
      <c r="K41" s="83">
        <v>1035000</v>
      </c>
      <c r="L41" s="83">
        <v>0</v>
      </c>
      <c r="M41" s="110" t="str">
        <f>INDEX([1]Sheet1!$L:$L,MATCH(B41,[1]Sheet1!$D:$D,0))</f>
        <v>20.XX.201.010</v>
      </c>
      <c r="N41" s="111">
        <f t="shared" ref="N41:N46" si="6">K41-L41</f>
        <v>1035000</v>
      </c>
      <c r="O41" s="112">
        <f>INDEX([2]Sheet1!$AB:$AB,MATCH(B41,[2]Sheet1!$D:$D,0))</f>
        <v>45367</v>
      </c>
      <c r="P41" s="105">
        <v>64000</v>
      </c>
      <c r="Q41" s="103">
        <v>0</v>
      </c>
      <c r="R41" s="50">
        <v>64000</v>
      </c>
      <c r="S41" s="84">
        <v>0</v>
      </c>
      <c r="T41" s="106">
        <v>0</v>
      </c>
      <c r="U41" s="45" t="s">
        <v>1704</v>
      </c>
    </row>
    <row r="42" spans="1:21" ht="57.5" x14ac:dyDescent="0.25">
      <c r="A42" s="43" t="s">
        <v>1838</v>
      </c>
      <c r="B42" s="43" t="s">
        <v>1839</v>
      </c>
      <c r="C42" s="43" t="s">
        <v>1840</v>
      </c>
      <c r="D42" s="43" t="s">
        <v>8</v>
      </c>
      <c r="E42" s="43" t="s">
        <v>5</v>
      </c>
      <c r="F42" s="85">
        <v>41.2</v>
      </c>
      <c r="G42" s="85">
        <v>42.8</v>
      </c>
      <c r="H42" s="82" t="s">
        <v>1841</v>
      </c>
      <c r="I42" s="43" t="s">
        <v>6</v>
      </c>
      <c r="J42" s="43" t="s">
        <v>655</v>
      </c>
      <c r="K42" s="83">
        <v>61000</v>
      </c>
      <c r="L42" s="83">
        <v>1500</v>
      </c>
      <c r="M42" s="110" t="str">
        <f>INDEX([1]Sheet1!$L:$L,MATCH(B42,[1]Sheet1!$D:$D,0))</f>
        <v>20.XX.201.010</v>
      </c>
      <c r="N42" s="111">
        <f t="shared" si="6"/>
        <v>59500</v>
      </c>
      <c r="O42" s="112">
        <f>INDEX([2]Sheet1!$AB:$AB,MATCH(B42,[2]Sheet1!$D:$D,0))</f>
        <v>44880</v>
      </c>
      <c r="P42" s="105">
        <v>13000</v>
      </c>
      <c r="Q42" s="103">
        <v>0</v>
      </c>
      <c r="R42" s="50">
        <v>13000</v>
      </c>
      <c r="S42" s="84">
        <v>0</v>
      </c>
      <c r="T42" s="106">
        <v>0</v>
      </c>
      <c r="U42" s="45" t="s">
        <v>1704</v>
      </c>
    </row>
    <row r="43" spans="1:21" ht="46" x14ac:dyDescent="0.25">
      <c r="A43" s="43" t="s">
        <v>1842</v>
      </c>
      <c r="B43" s="43" t="s">
        <v>1843</v>
      </c>
      <c r="C43" s="43" t="s">
        <v>1844</v>
      </c>
      <c r="D43" s="43" t="s">
        <v>8</v>
      </c>
      <c r="E43" s="43" t="s">
        <v>11</v>
      </c>
      <c r="F43" s="85">
        <v>42.4</v>
      </c>
      <c r="G43" s="85">
        <v>43.3</v>
      </c>
      <c r="H43" s="82" t="s">
        <v>1778</v>
      </c>
      <c r="I43" s="43" t="s">
        <v>6</v>
      </c>
      <c r="J43" s="43" t="s">
        <v>652</v>
      </c>
      <c r="K43" s="83">
        <v>5176000</v>
      </c>
      <c r="L43" s="83">
        <v>0</v>
      </c>
      <c r="M43" s="110" t="str">
        <f>INDEX([1]Sheet1!$L:$L,MATCH(B43,[1]Sheet1!$D:$D,0))</f>
        <v>20.XX.201.110</v>
      </c>
      <c r="N43" s="111">
        <f t="shared" si="6"/>
        <v>5176000</v>
      </c>
      <c r="O43" s="112">
        <f>INDEX([2]Sheet1!$AB:$AB,MATCH(B43,[2]Sheet1!$D:$D,0))</f>
        <v>44742</v>
      </c>
      <c r="P43" s="105">
        <v>105000</v>
      </c>
      <c r="Q43" s="103">
        <v>105000</v>
      </c>
      <c r="R43" s="50">
        <v>0</v>
      </c>
      <c r="S43" s="84">
        <v>0</v>
      </c>
      <c r="T43" s="106">
        <v>0</v>
      </c>
      <c r="U43" s="87"/>
    </row>
    <row r="44" spans="1:21" ht="46" x14ac:dyDescent="0.25">
      <c r="A44" s="43" t="s">
        <v>1845</v>
      </c>
      <c r="B44" s="43" t="s">
        <v>1846</v>
      </c>
      <c r="C44" s="43" t="s">
        <v>1847</v>
      </c>
      <c r="D44" s="43" t="s">
        <v>15</v>
      </c>
      <c r="E44" s="43" t="s">
        <v>53</v>
      </c>
      <c r="F44" s="85">
        <v>24.1</v>
      </c>
      <c r="G44" s="85">
        <v>24.2</v>
      </c>
      <c r="H44" s="82" t="s">
        <v>1848</v>
      </c>
      <c r="I44" s="43" t="s">
        <v>6</v>
      </c>
      <c r="J44" s="43" t="s">
        <v>655</v>
      </c>
      <c r="K44" s="83">
        <v>3000</v>
      </c>
      <c r="L44" s="83">
        <v>0</v>
      </c>
      <c r="M44" s="110" t="str">
        <f>INDEX([1]Sheet1!$L:$L,MATCH(B44,[1]Sheet1!$D:$D,0))</f>
        <v>20.XX.201.010</v>
      </c>
      <c r="N44" s="111">
        <f t="shared" si="6"/>
        <v>3000</v>
      </c>
      <c r="O44" s="112">
        <f>INDEX([2]Sheet1!$AB:$AB,MATCH(B44,[2]Sheet1!$D:$D,0))</f>
        <v>44949</v>
      </c>
      <c r="P44" s="105">
        <v>3000</v>
      </c>
      <c r="Q44" s="103">
        <v>0</v>
      </c>
      <c r="R44" s="50">
        <v>3000</v>
      </c>
      <c r="S44" s="84">
        <v>0</v>
      </c>
      <c r="T44" s="106">
        <v>0</v>
      </c>
      <c r="U44" s="45" t="s">
        <v>1704</v>
      </c>
    </row>
    <row r="45" spans="1:21" ht="46" x14ac:dyDescent="0.25">
      <c r="A45" s="43" t="s">
        <v>1849</v>
      </c>
      <c r="B45" s="43" t="s">
        <v>1850</v>
      </c>
      <c r="C45" s="43" t="s">
        <v>1851</v>
      </c>
      <c r="D45" s="43" t="s">
        <v>4</v>
      </c>
      <c r="E45" s="43" t="s">
        <v>5</v>
      </c>
      <c r="F45" s="85">
        <v>73.3</v>
      </c>
      <c r="G45" s="85">
        <v>76.099999999999994</v>
      </c>
      <c r="H45" s="82" t="s">
        <v>1852</v>
      </c>
      <c r="I45" s="43" t="s">
        <v>6</v>
      </c>
      <c r="J45" s="43" t="s">
        <v>655</v>
      </c>
      <c r="K45" s="83">
        <v>634000</v>
      </c>
      <c r="L45" s="83">
        <v>0</v>
      </c>
      <c r="M45" s="110" t="str">
        <f>INDEX([1]Sheet1!$L:$L,MATCH(B45,[1]Sheet1!$D:$D,0))</f>
        <v>20.XX.201.999</v>
      </c>
      <c r="N45" s="111">
        <f t="shared" si="6"/>
        <v>634000</v>
      </c>
      <c r="O45" s="112">
        <f>INDEX([2]Sheet1!$AB:$AB,MATCH(B45,[2]Sheet1!$D:$D,0))</f>
        <v>45098</v>
      </c>
      <c r="P45" s="105">
        <v>117000</v>
      </c>
      <c r="Q45" s="103">
        <v>0</v>
      </c>
      <c r="R45" s="50">
        <v>117000</v>
      </c>
      <c r="S45" s="84">
        <v>0</v>
      </c>
      <c r="T45" s="106">
        <v>0</v>
      </c>
      <c r="U45" s="45" t="s">
        <v>1704</v>
      </c>
    </row>
    <row r="46" spans="1:21" ht="34.5" x14ac:dyDescent="0.25">
      <c r="A46" s="43" t="s">
        <v>1853</v>
      </c>
      <c r="B46" s="43" t="s">
        <v>1854</v>
      </c>
      <c r="C46" s="43" t="s">
        <v>1855</v>
      </c>
      <c r="D46" s="43" t="s">
        <v>8</v>
      </c>
      <c r="E46" s="43" t="s">
        <v>9</v>
      </c>
      <c r="F46" s="85">
        <v>29.1</v>
      </c>
      <c r="G46" s="85">
        <v>30.6</v>
      </c>
      <c r="H46" s="82" t="s">
        <v>1856</v>
      </c>
      <c r="I46" s="43" t="s">
        <v>6</v>
      </c>
      <c r="J46" s="43" t="s">
        <v>652</v>
      </c>
      <c r="K46" s="83">
        <v>500000</v>
      </c>
      <c r="L46" s="83">
        <v>214001</v>
      </c>
      <c r="M46" s="110" t="str">
        <f>INDEX([1]Sheet1!$L:$L,MATCH(B46,[1]Sheet1!$D:$D,0))</f>
        <v>20.XX.201.999</v>
      </c>
      <c r="N46" s="111">
        <f t="shared" si="6"/>
        <v>285999</v>
      </c>
      <c r="O46" s="112">
        <f>INDEX([2]Sheet1!$AB:$AB,MATCH(B46,[2]Sheet1!$D:$D,0))</f>
        <v>43132</v>
      </c>
      <c r="P46" s="105">
        <v>165000</v>
      </c>
      <c r="Q46" s="103">
        <v>165000</v>
      </c>
      <c r="R46" s="50">
        <v>0</v>
      </c>
      <c r="S46" s="84">
        <v>0</v>
      </c>
      <c r="T46" s="106">
        <v>0</v>
      </c>
      <c r="U46" s="89"/>
    </row>
    <row r="47" spans="1:21" ht="46" x14ac:dyDescent="0.25">
      <c r="A47" s="43" t="s">
        <v>839</v>
      </c>
      <c r="B47" s="43" t="s">
        <v>88</v>
      </c>
      <c r="C47" s="43" t="s">
        <v>89</v>
      </c>
      <c r="D47" s="43" t="s">
        <v>55</v>
      </c>
      <c r="E47" s="43" t="s">
        <v>56</v>
      </c>
      <c r="F47" s="85">
        <v>58.7</v>
      </c>
      <c r="G47" s="85">
        <v>60.7</v>
      </c>
      <c r="H47" s="82" t="s">
        <v>1857</v>
      </c>
      <c r="I47" s="43" t="s">
        <v>6</v>
      </c>
      <c r="J47" s="43" t="s">
        <v>654</v>
      </c>
      <c r="K47" s="83">
        <v>751000</v>
      </c>
      <c r="L47" s="83">
        <v>400597.71</v>
      </c>
      <c r="M47" s="110" t="str">
        <f>INDEX([1]Sheet1!$L:$L,MATCH(B47,[1]Sheet1!$D:$D,0))</f>
        <v>20.XX.201.110</v>
      </c>
      <c r="N47" s="111">
        <f t="shared" ref="N47:N49" si="7">K47-L47</f>
        <v>350402.29</v>
      </c>
      <c r="O47" s="112">
        <f>INDEX([2]Sheet1!$AB:$AB,MATCH(B47,[2]Sheet1!$D:$D,0))</f>
        <v>43447</v>
      </c>
      <c r="P47" s="105">
        <v>38000</v>
      </c>
      <c r="Q47" s="103">
        <v>38000</v>
      </c>
      <c r="R47" s="50">
        <v>0</v>
      </c>
      <c r="S47" s="84">
        <v>0</v>
      </c>
      <c r="T47" s="106">
        <v>0</v>
      </c>
      <c r="U47" s="89"/>
    </row>
    <row r="48" spans="1:21" ht="34.5" x14ac:dyDescent="0.25">
      <c r="A48" s="43" t="s">
        <v>840</v>
      </c>
      <c r="B48" s="43" t="s">
        <v>90</v>
      </c>
      <c r="C48" s="43" t="s">
        <v>91</v>
      </c>
      <c r="D48" s="43" t="s">
        <v>59</v>
      </c>
      <c r="E48" s="43" t="s">
        <v>92</v>
      </c>
      <c r="F48" s="85">
        <v>20.9</v>
      </c>
      <c r="G48" s="85">
        <v>21.2</v>
      </c>
      <c r="H48" s="82" t="s">
        <v>1858</v>
      </c>
      <c r="I48" s="43" t="s">
        <v>6</v>
      </c>
      <c r="J48" s="43" t="s">
        <v>3139</v>
      </c>
      <c r="K48" s="83">
        <v>81000</v>
      </c>
      <c r="L48" s="83">
        <v>11168.14</v>
      </c>
      <c r="M48" s="110" t="str">
        <f>INDEX([1]Sheet1!$L:$L,MATCH(B48,[1]Sheet1!$D:$D,0))</f>
        <v>20.XX.201.110</v>
      </c>
      <c r="N48" s="111">
        <f t="shared" si="7"/>
        <v>69831.86</v>
      </c>
      <c r="O48" s="112">
        <f>INDEX([2]Sheet1!$AB:$AB,MATCH(B48,[2]Sheet1!$D:$D,0))</f>
        <v>42475</v>
      </c>
      <c r="P48" s="105">
        <v>15000</v>
      </c>
      <c r="Q48" s="103">
        <v>15000</v>
      </c>
      <c r="R48" s="50">
        <v>0</v>
      </c>
      <c r="S48" s="84">
        <v>0</v>
      </c>
      <c r="T48" s="106">
        <v>0</v>
      </c>
      <c r="U48" s="87"/>
    </row>
    <row r="49" spans="1:21" ht="46" x14ac:dyDescent="0.25">
      <c r="A49" s="43" t="s">
        <v>1859</v>
      </c>
      <c r="B49" s="43" t="s">
        <v>1860</v>
      </c>
      <c r="C49" s="43" t="s">
        <v>1861</v>
      </c>
      <c r="D49" s="43" t="s">
        <v>59</v>
      </c>
      <c r="E49" s="43" t="s">
        <v>56</v>
      </c>
      <c r="F49" s="85">
        <v>38</v>
      </c>
      <c r="G49" s="85">
        <v>38.6</v>
      </c>
      <c r="H49" s="82" t="s">
        <v>1862</v>
      </c>
      <c r="I49" s="43" t="s">
        <v>6</v>
      </c>
      <c r="J49" s="43" t="s">
        <v>653</v>
      </c>
      <c r="K49" s="83">
        <v>237000</v>
      </c>
      <c r="L49" s="83">
        <v>27891.7</v>
      </c>
      <c r="M49" s="110" t="str">
        <f>INDEX([1]Sheet1!$L:$L,MATCH(B49,[1]Sheet1!$D:$D,0))</f>
        <v>20.XX.201.110</v>
      </c>
      <c r="N49" s="111">
        <f t="shared" si="7"/>
        <v>209108.3</v>
      </c>
      <c r="O49" s="112">
        <f>INDEX([2]Sheet1!$AB:$AB,MATCH(B49,[2]Sheet1!$D:$D,0))</f>
        <v>43706</v>
      </c>
      <c r="P49" s="105">
        <v>61000</v>
      </c>
      <c r="Q49" s="103">
        <v>61000</v>
      </c>
      <c r="R49" s="50">
        <v>0</v>
      </c>
      <c r="S49" s="84">
        <v>0</v>
      </c>
      <c r="T49" s="106">
        <v>0</v>
      </c>
      <c r="U49" s="90"/>
    </row>
    <row r="50" spans="1:21" ht="46" x14ac:dyDescent="0.25">
      <c r="A50" s="43" t="s">
        <v>1863</v>
      </c>
      <c r="B50" s="43" t="s">
        <v>1864</v>
      </c>
      <c r="C50" s="43" t="s">
        <v>1865</v>
      </c>
      <c r="D50" s="43" t="s">
        <v>97</v>
      </c>
      <c r="E50" s="43" t="s">
        <v>73</v>
      </c>
      <c r="F50" s="85">
        <v>29.7</v>
      </c>
      <c r="G50" s="85">
        <v>48</v>
      </c>
      <c r="H50" s="82" t="s">
        <v>1866</v>
      </c>
      <c r="I50" s="43" t="s">
        <v>6</v>
      </c>
      <c r="J50" s="43" t="s">
        <v>654</v>
      </c>
      <c r="K50" s="83">
        <v>114000</v>
      </c>
      <c r="L50" s="83">
        <v>31204.75</v>
      </c>
      <c r="M50" s="110" t="str">
        <f>INDEX([1]Sheet1!$L:$L,MATCH(B50,[1]Sheet1!$D:$D,0))</f>
        <v>20.XX.201.151</v>
      </c>
      <c r="N50" s="111">
        <f>K50-L50</f>
        <v>82795.25</v>
      </c>
      <c r="O50" s="112">
        <f>INDEX([2]Sheet1!$AB:$AB,MATCH(B50,[2]Sheet1!$D:$D,0))</f>
        <v>43343</v>
      </c>
      <c r="P50" s="105">
        <v>14000</v>
      </c>
      <c r="Q50" s="103">
        <v>14000</v>
      </c>
      <c r="R50" s="50">
        <v>0</v>
      </c>
      <c r="S50" s="84">
        <v>0</v>
      </c>
      <c r="T50" s="106">
        <v>0</v>
      </c>
      <c r="U50" s="89"/>
    </row>
    <row r="51" spans="1:21" ht="46" x14ac:dyDescent="0.25">
      <c r="A51" s="43" t="s">
        <v>846</v>
      </c>
      <c r="B51" s="43" t="s">
        <v>70</v>
      </c>
      <c r="C51" s="43" t="s">
        <v>71</v>
      </c>
      <c r="D51" s="43" t="s">
        <v>72</v>
      </c>
      <c r="E51" s="43" t="s">
        <v>73</v>
      </c>
      <c r="F51" s="85">
        <v>58.2</v>
      </c>
      <c r="G51" s="85">
        <v>78.400000000000006</v>
      </c>
      <c r="H51" s="82" t="s">
        <v>1867</v>
      </c>
      <c r="I51" s="43" t="s">
        <v>6</v>
      </c>
      <c r="J51" s="43" t="s">
        <v>652</v>
      </c>
      <c r="K51" s="83">
        <v>911000</v>
      </c>
      <c r="L51" s="83">
        <v>387199.7</v>
      </c>
      <c r="M51" s="110" t="str">
        <f>INDEX([1]Sheet1!$L:$L,MATCH(B51,[1]Sheet1!$D:$D,0))</f>
        <v>20.XX.201.120</v>
      </c>
      <c r="N51" s="111">
        <f t="shared" ref="N51:N52" si="8">K51-L51</f>
        <v>523800.3</v>
      </c>
      <c r="O51" s="112">
        <f>INDEX([2]Sheet1!$AB:$AB,MATCH(B51,[2]Sheet1!$D:$D,0))</f>
        <v>44440</v>
      </c>
      <c r="P51" s="105">
        <v>7000</v>
      </c>
      <c r="Q51" s="103">
        <v>7000</v>
      </c>
      <c r="R51" s="50">
        <v>0</v>
      </c>
      <c r="S51" s="84">
        <v>0</v>
      </c>
      <c r="T51" s="106">
        <v>0</v>
      </c>
      <c r="U51" s="87"/>
    </row>
    <row r="52" spans="1:21" ht="46" x14ac:dyDescent="0.25">
      <c r="A52" s="43" t="s">
        <v>847</v>
      </c>
      <c r="B52" s="43" t="s">
        <v>724</v>
      </c>
      <c r="C52" s="43" t="s">
        <v>726</v>
      </c>
      <c r="D52" s="43" t="s">
        <v>59</v>
      </c>
      <c r="E52" s="43" t="s">
        <v>34</v>
      </c>
      <c r="F52" s="85">
        <v>43.5</v>
      </c>
      <c r="G52" s="85">
        <v>57</v>
      </c>
      <c r="H52" s="82" t="s">
        <v>1868</v>
      </c>
      <c r="I52" s="43" t="s">
        <v>6</v>
      </c>
      <c r="J52" s="43" t="s">
        <v>655</v>
      </c>
      <c r="K52" s="83">
        <v>79000</v>
      </c>
      <c r="L52" s="83">
        <v>3901.45</v>
      </c>
      <c r="M52" s="110" t="str">
        <f>INDEX([1]Sheet1!$L:$L,MATCH(B52,[1]Sheet1!$D:$D,0))</f>
        <v>20.XX.201.110</v>
      </c>
      <c r="N52" s="111">
        <f t="shared" si="8"/>
        <v>75098.55</v>
      </c>
      <c r="O52" s="112">
        <f>INDEX([2]Sheet1!$AB:$AB,MATCH(B52,[2]Sheet1!$D:$D,0))</f>
        <v>44474</v>
      </c>
      <c r="P52" s="105">
        <v>23000</v>
      </c>
      <c r="Q52" s="103">
        <v>23000</v>
      </c>
      <c r="R52" s="50">
        <v>0</v>
      </c>
      <c r="S52" s="84">
        <v>0</v>
      </c>
      <c r="T52" s="106">
        <v>0</v>
      </c>
      <c r="U52" s="89"/>
    </row>
    <row r="53" spans="1:21" ht="46" x14ac:dyDescent="0.25">
      <c r="A53" s="43" t="s">
        <v>849</v>
      </c>
      <c r="B53" s="43" t="s">
        <v>78</v>
      </c>
      <c r="C53" s="43" t="s">
        <v>79</v>
      </c>
      <c r="D53" s="43" t="s">
        <v>57</v>
      </c>
      <c r="E53" s="43" t="s">
        <v>80</v>
      </c>
      <c r="F53" s="85">
        <v>14.9</v>
      </c>
      <c r="G53" s="85">
        <v>15.7</v>
      </c>
      <c r="H53" s="82" t="s">
        <v>1869</v>
      </c>
      <c r="I53" s="43" t="s">
        <v>6</v>
      </c>
      <c r="J53" s="43" t="s">
        <v>3141</v>
      </c>
      <c r="K53" s="83">
        <v>402000</v>
      </c>
      <c r="L53" s="83">
        <v>168615</v>
      </c>
      <c r="M53" s="110" t="str">
        <f>INDEX([1]Sheet1!$L:$L,MATCH(B53,[1]Sheet1!$D:$D,0))</f>
        <v>20.XX.201.378</v>
      </c>
      <c r="N53" s="111">
        <f t="shared" ref="N53:N56" si="9">K53-L53</f>
        <v>233385</v>
      </c>
      <c r="O53" s="112">
        <f>INDEX([2]Sheet1!$AB:$AB,MATCH(B53,[2]Sheet1!$D:$D,0))</f>
        <v>42643</v>
      </c>
      <c r="P53" s="105">
        <v>21000</v>
      </c>
      <c r="Q53" s="103">
        <v>21000</v>
      </c>
      <c r="R53" s="50">
        <v>0</v>
      </c>
      <c r="S53" s="84">
        <v>0</v>
      </c>
      <c r="T53" s="106">
        <v>0</v>
      </c>
      <c r="U53" s="89"/>
    </row>
    <row r="54" spans="1:21" ht="57.5" x14ac:dyDescent="0.25">
      <c r="A54" s="43" t="s">
        <v>850</v>
      </c>
      <c r="B54" s="43" t="s">
        <v>68</v>
      </c>
      <c r="C54" s="43" t="s">
        <v>69</v>
      </c>
      <c r="D54" s="43" t="s">
        <v>57</v>
      </c>
      <c r="E54" s="43" t="s">
        <v>33</v>
      </c>
      <c r="F54" s="85">
        <v>67.8</v>
      </c>
      <c r="G54" s="85">
        <v>77.8</v>
      </c>
      <c r="H54" s="82" t="s">
        <v>1870</v>
      </c>
      <c r="I54" s="43" t="s">
        <v>6</v>
      </c>
      <c r="J54" s="43" t="s">
        <v>652</v>
      </c>
      <c r="K54" s="83">
        <v>436000</v>
      </c>
      <c r="L54" s="83">
        <v>197564.95</v>
      </c>
      <c r="M54" s="110" t="str">
        <f>INDEX([1]Sheet1!$L:$L,MATCH(B54,[1]Sheet1!$D:$D,0))</f>
        <v>20.XX.201.121</v>
      </c>
      <c r="N54" s="111">
        <f t="shared" si="9"/>
        <v>238435.05</v>
      </c>
      <c r="O54" s="112">
        <f>INDEX([2]Sheet1!$AB:$AB,MATCH(B54,[2]Sheet1!$D:$D,0))</f>
        <v>44221</v>
      </c>
      <c r="P54" s="105">
        <v>5000</v>
      </c>
      <c r="Q54" s="103">
        <v>5000</v>
      </c>
      <c r="R54" s="50">
        <v>0</v>
      </c>
      <c r="S54" s="84">
        <v>0</v>
      </c>
      <c r="T54" s="106">
        <v>0</v>
      </c>
      <c r="U54" s="87"/>
    </row>
    <row r="55" spans="1:21" ht="46" x14ac:dyDescent="0.25">
      <c r="A55" s="43" t="s">
        <v>851</v>
      </c>
      <c r="B55" s="43" t="s">
        <v>1379</v>
      </c>
      <c r="C55" s="43" t="s">
        <v>1576</v>
      </c>
      <c r="D55" s="43" t="s">
        <v>59</v>
      </c>
      <c r="E55" s="43" t="s">
        <v>34</v>
      </c>
      <c r="F55" s="85">
        <v>76.8</v>
      </c>
      <c r="G55" s="85">
        <v>78</v>
      </c>
      <c r="H55" s="82" t="s">
        <v>1871</v>
      </c>
      <c r="I55" s="43" t="s">
        <v>6</v>
      </c>
      <c r="J55" s="43" t="s">
        <v>655</v>
      </c>
      <c r="K55" s="83">
        <v>993000</v>
      </c>
      <c r="L55" s="83">
        <v>11194.5</v>
      </c>
      <c r="M55" s="110" t="str">
        <f>INDEX([1]Sheet1!$L:$L,MATCH(B55,[1]Sheet1!$D:$D,0))</f>
        <v>20.XX.201.111</v>
      </c>
      <c r="N55" s="111">
        <f t="shared" si="9"/>
        <v>981805.5</v>
      </c>
      <c r="O55" s="112">
        <f>INDEX([2]Sheet1!$AB:$AB,MATCH(B55,[2]Sheet1!$D:$D,0))</f>
        <v>44593</v>
      </c>
      <c r="P55" s="105">
        <v>77000</v>
      </c>
      <c r="Q55" s="103">
        <v>77000</v>
      </c>
      <c r="R55" s="50">
        <v>0</v>
      </c>
      <c r="S55" s="84">
        <v>0</v>
      </c>
      <c r="T55" s="106">
        <v>0</v>
      </c>
      <c r="U55" s="88"/>
    </row>
    <row r="56" spans="1:21" ht="46" x14ac:dyDescent="0.25">
      <c r="A56" s="43" t="s">
        <v>1872</v>
      </c>
      <c r="B56" s="43" t="s">
        <v>1873</v>
      </c>
      <c r="C56" s="43" t="s">
        <v>1874</v>
      </c>
      <c r="D56" s="43" t="s">
        <v>60</v>
      </c>
      <c r="E56" s="43" t="s">
        <v>61</v>
      </c>
      <c r="F56" s="85">
        <v>36.299999999999997</v>
      </c>
      <c r="G56" s="85">
        <v>41.6</v>
      </c>
      <c r="H56" s="82" t="s">
        <v>1875</v>
      </c>
      <c r="I56" s="43" t="s">
        <v>6</v>
      </c>
      <c r="J56" s="43" t="s">
        <v>654</v>
      </c>
      <c r="K56" s="83">
        <v>470000</v>
      </c>
      <c r="L56" s="83">
        <v>10523.2</v>
      </c>
      <c r="M56" s="110" t="str">
        <f>INDEX([1]Sheet1!$L:$L,MATCH(B56,[1]Sheet1!$D:$D,0))</f>
        <v>20.XX.201.015</v>
      </c>
      <c r="N56" s="111">
        <f t="shared" si="9"/>
        <v>459476.8</v>
      </c>
      <c r="O56" s="112">
        <f>INDEX([2]Sheet1!$AB:$AB,MATCH(B56,[2]Sheet1!$D:$D,0))</f>
        <v>43900</v>
      </c>
      <c r="P56" s="105">
        <v>45000</v>
      </c>
      <c r="Q56" s="103">
        <v>45000</v>
      </c>
      <c r="R56" s="50">
        <v>0</v>
      </c>
      <c r="S56" s="84">
        <v>0</v>
      </c>
      <c r="T56" s="106">
        <v>0</v>
      </c>
      <c r="U56" s="88"/>
    </row>
    <row r="57" spans="1:21" ht="57.5" x14ac:dyDescent="0.25">
      <c r="A57" s="43" t="s">
        <v>853</v>
      </c>
      <c r="B57" s="43" t="s">
        <v>76</v>
      </c>
      <c r="C57" s="43" t="s">
        <v>77</v>
      </c>
      <c r="D57" s="43" t="s">
        <v>55</v>
      </c>
      <c r="E57" s="43" t="s">
        <v>33</v>
      </c>
      <c r="F57" s="85">
        <v>64.599999999999994</v>
      </c>
      <c r="G57" s="85">
        <v>72.099999999999994</v>
      </c>
      <c r="H57" s="82" t="s">
        <v>1876</v>
      </c>
      <c r="I57" s="43" t="s">
        <v>6</v>
      </c>
      <c r="J57" s="43" t="s">
        <v>652</v>
      </c>
      <c r="K57" s="83">
        <v>58000</v>
      </c>
      <c r="L57" s="83">
        <v>13297.85</v>
      </c>
      <c r="M57" s="110" t="str">
        <f>INDEX([1]Sheet1!$L:$L,MATCH(B57,[1]Sheet1!$D:$D,0))</f>
        <v>20.XX.201.335</v>
      </c>
      <c r="N57" s="111">
        <f t="shared" ref="N57:N58" si="10">K57-L57</f>
        <v>44702.15</v>
      </c>
      <c r="O57" s="112">
        <f>INDEX([2]Sheet1!$AB:$AB,MATCH(B57,[2]Sheet1!$D:$D,0))</f>
        <v>44166</v>
      </c>
      <c r="P57" s="105">
        <v>6000</v>
      </c>
      <c r="Q57" s="103">
        <v>6000</v>
      </c>
      <c r="R57" s="50">
        <v>0</v>
      </c>
      <c r="S57" s="84">
        <v>0</v>
      </c>
      <c r="T57" s="106">
        <v>0</v>
      </c>
      <c r="U57" s="87"/>
    </row>
    <row r="58" spans="1:21" ht="46" x14ac:dyDescent="0.25">
      <c r="A58" s="43" t="s">
        <v>855</v>
      </c>
      <c r="B58" s="43" t="s">
        <v>64</v>
      </c>
      <c r="C58" s="43" t="s">
        <v>65</v>
      </c>
      <c r="D58" s="43" t="s">
        <v>60</v>
      </c>
      <c r="E58" s="43" t="s">
        <v>66</v>
      </c>
      <c r="F58" s="85">
        <v>9</v>
      </c>
      <c r="G58" s="85">
        <v>9.3000000000000007</v>
      </c>
      <c r="H58" s="82" t="s">
        <v>1877</v>
      </c>
      <c r="I58" s="43" t="s">
        <v>6</v>
      </c>
      <c r="J58" s="43" t="s">
        <v>654</v>
      </c>
      <c r="K58" s="83">
        <v>90000</v>
      </c>
      <c r="L58" s="83">
        <v>54073.75</v>
      </c>
      <c r="M58" s="110" t="str">
        <f>INDEX([1]Sheet1!$L:$L,MATCH(B58,[1]Sheet1!$D:$D,0))</f>
        <v>20.XX.201.111</v>
      </c>
      <c r="N58" s="111">
        <f t="shared" si="10"/>
        <v>35926.25</v>
      </c>
      <c r="O58" s="112">
        <f>INDEX([2]Sheet1!$AB:$AB,MATCH(B58,[2]Sheet1!$D:$D,0))</f>
        <v>43958</v>
      </c>
      <c r="P58" s="105">
        <v>55000</v>
      </c>
      <c r="Q58" s="103">
        <v>35926</v>
      </c>
      <c r="R58" s="50">
        <v>0</v>
      </c>
      <c r="S58" s="84">
        <v>19074</v>
      </c>
      <c r="T58" s="106">
        <v>0</v>
      </c>
      <c r="U58" s="45" t="s">
        <v>1705</v>
      </c>
    </row>
    <row r="59" spans="1:21" ht="34.5" x14ac:dyDescent="0.25">
      <c r="A59" s="43" t="s">
        <v>862</v>
      </c>
      <c r="B59" s="43" t="s">
        <v>1383</v>
      </c>
      <c r="C59" s="43" t="s">
        <v>1577</v>
      </c>
      <c r="D59" s="43" t="s">
        <v>72</v>
      </c>
      <c r="E59" s="43" t="s">
        <v>92</v>
      </c>
      <c r="F59" s="85">
        <v>30</v>
      </c>
      <c r="G59" s="85">
        <v>42.1</v>
      </c>
      <c r="H59" s="82" t="s">
        <v>1878</v>
      </c>
      <c r="I59" s="43" t="s">
        <v>6</v>
      </c>
      <c r="J59" s="43" t="s">
        <v>655</v>
      </c>
      <c r="K59" s="83">
        <v>752000</v>
      </c>
      <c r="L59" s="83">
        <v>2100</v>
      </c>
      <c r="M59" s="110" t="str">
        <f>INDEX([1]Sheet1!$L:$L,MATCH(B59,[1]Sheet1!$D:$D,0))</f>
        <v>20.XX.201.120</v>
      </c>
      <c r="N59" s="111">
        <f t="shared" ref="N59:N61" si="11">K59-L59</f>
        <v>749900</v>
      </c>
      <c r="O59" s="112">
        <f>INDEX([2]Sheet1!$AB:$AB,MATCH(B59,[2]Sheet1!$D:$D,0))</f>
        <v>44708</v>
      </c>
      <c r="P59" s="105">
        <v>33000</v>
      </c>
      <c r="Q59" s="103">
        <v>33000</v>
      </c>
      <c r="R59" s="50">
        <v>0</v>
      </c>
      <c r="S59" s="84">
        <v>0</v>
      </c>
      <c r="T59" s="106">
        <v>0</v>
      </c>
      <c r="U59" s="87"/>
    </row>
    <row r="60" spans="1:21" ht="46" x14ac:dyDescent="0.25">
      <c r="A60" s="43" t="s">
        <v>863</v>
      </c>
      <c r="B60" s="43" t="s">
        <v>1384</v>
      </c>
      <c r="C60" s="43" t="s">
        <v>1578</v>
      </c>
      <c r="D60" s="43" t="s">
        <v>55</v>
      </c>
      <c r="E60" s="43" t="s">
        <v>33</v>
      </c>
      <c r="F60" s="85">
        <v>15</v>
      </c>
      <c r="G60" s="85">
        <v>25.7</v>
      </c>
      <c r="H60" s="82" t="s">
        <v>1879</v>
      </c>
      <c r="I60" s="43" t="s">
        <v>6</v>
      </c>
      <c r="J60" s="43" t="s">
        <v>655</v>
      </c>
      <c r="K60" s="83">
        <v>78000</v>
      </c>
      <c r="L60" s="83">
        <v>627</v>
      </c>
      <c r="M60" s="110" t="str">
        <f>INDEX([1]Sheet1!$L:$L,MATCH(B60,[1]Sheet1!$D:$D,0))</f>
        <v>20.XX.201.121</v>
      </c>
      <c r="N60" s="111">
        <f t="shared" si="11"/>
        <v>77373</v>
      </c>
      <c r="O60" s="112">
        <f>INDEX([2]Sheet1!$AB:$AB,MATCH(B60,[2]Sheet1!$D:$D,0))</f>
        <v>44715</v>
      </c>
      <c r="P60" s="105">
        <v>14000</v>
      </c>
      <c r="Q60" s="103">
        <v>14000</v>
      </c>
      <c r="R60" s="50">
        <v>0</v>
      </c>
      <c r="S60" s="84">
        <v>0</v>
      </c>
      <c r="T60" s="106">
        <v>0</v>
      </c>
      <c r="U60" s="89"/>
    </row>
    <row r="61" spans="1:21" ht="46" x14ac:dyDescent="0.25">
      <c r="A61" s="43" t="s">
        <v>1880</v>
      </c>
      <c r="B61" s="43" t="s">
        <v>1881</v>
      </c>
      <c r="C61" s="43" t="s">
        <v>1882</v>
      </c>
      <c r="D61" s="43" t="s">
        <v>57</v>
      </c>
      <c r="E61" s="43" t="s">
        <v>61</v>
      </c>
      <c r="F61" s="85">
        <v>3.8</v>
      </c>
      <c r="G61" s="85">
        <v>7</v>
      </c>
      <c r="H61" s="82" t="s">
        <v>1883</v>
      </c>
      <c r="I61" s="43" t="s">
        <v>6</v>
      </c>
      <c r="J61" s="55" t="s">
        <v>35</v>
      </c>
      <c r="K61" s="83">
        <v>0</v>
      </c>
      <c r="L61" s="83">
        <v>622774.4</v>
      </c>
      <c r="M61" s="110">
        <f>INDEX([1]Sheet1!$L:$L,MATCH(B61,[1]Sheet1!$D:$D,0))</f>
        <v>0</v>
      </c>
      <c r="N61" s="111">
        <f t="shared" si="11"/>
        <v>-622774.4</v>
      </c>
      <c r="O61" s="112">
        <f>INDEX([2]Sheet1!$AB:$AB,MATCH(B61,[2]Sheet1!$D:$D,0))</f>
        <v>42958</v>
      </c>
      <c r="P61" s="105">
        <v>90000</v>
      </c>
      <c r="Q61" s="103">
        <v>0</v>
      </c>
      <c r="R61" s="50">
        <v>0</v>
      </c>
      <c r="S61" s="84">
        <v>90000</v>
      </c>
      <c r="T61" s="106">
        <v>0</v>
      </c>
      <c r="U61" s="45" t="s">
        <v>1705</v>
      </c>
    </row>
    <row r="62" spans="1:21" ht="34.5" x14ac:dyDescent="0.25">
      <c r="A62" s="43" t="s">
        <v>1884</v>
      </c>
      <c r="B62" s="43" t="s">
        <v>1885</v>
      </c>
      <c r="C62" s="43" t="s">
        <v>1886</v>
      </c>
      <c r="D62" s="43" t="s">
        <v>60</v>
      </c>
      <c r="E62" s="43" t="s">
        <v>66</v>
      </c>
      <c r="F62" s="85">
        <v>0</v>
      </c>
      <c r="G62" s="85">
        <v>12.5</v>
      </c>
      <c r="H62" s="82" t="s">
        <v>1887</v>
      </c>
      <c r="I62" s="43" t="s">
        <v>6</v>
      </c>
      <c r="J62" s="43" t="s">
        <v>655</v>
      </c>
      <c r="K62" s="83">
        <v>744000</v>
      </c>
      <c r="L62" s="83">
        <v>25000</v>
      </c>
      <c r="M62" s="110" t="str">
        <f>INDEX([1]Sheet1!$L:$L,MATCH(B62,[1]Sheet1!$D:$D,0))</f>
        <v>20.XX.201.121</v>
      </c>
      <c r="N62" s="111">
        <f t="shared" ref="N62:N75" si="12">K62-L62</f>
        <v>719000</v>
      </c>
      <c r="O62" s="112">
        <f>INDEX([2]Sheet1!$AB:$AB,MATCH(B62,[2]Sheet1!$D:$D,0))</f>
        <v>44958</v>
      </c>
      <c r="P62" s="105">
        <v>45000</v>
      </c>
      <c r="Q62" s="103">
        <v>25000</v>
      </c>
      <c r="R62" s="50">
        <v>20000</v>
      </c>
      <c r="S62" s="84">
        <v>0</v>
      </c>
      <c r="T62" s="106">
        <v>0</v>
      </c>
      <c r="U62" s="45" t="s">
        <v>1704</v>
      </c>
    </row>
    <row r="63" spans="1:21" ht="46" x14ac:dyDescent="0.25">
      <c r="A63" s="43" t="s">
        <v>867</v>
      </c>
      <c r="B63" s="43" t="s">
        <v>1387</v>
      </c>
      <c r="C63" s="43" t="s">
        <v>1579</v>
      </c>
      <c r="D63" s="43" t="s">
        <v>72</v>
      </c>
      <c r="E63" s="43" t="s">
        <v>73</v>
      </c>
      <c r="F63" s="85">
        <v>78.3</v>
      </c>
      <c r="G63" s="85">
        <v>90.3</v>
      </c>
      <c r="H63" s="82" t="s">
        <v>1888</v>
      </c>
      <c r="I63" s="43" t="s">
        <v>6</v>
      </c>
      <c r="J63" s="43" t="s">
        <v>3143</v>
      </c>
      <c r="K63" s="83">
        <v>161000</v>
      </c>
      <c r="L63" s="83">
        <v>21600</v>
      </c>
      <c r="M63" s="110" t="str">
        <f>INDEX([1]Sheet1!$L:$L,MATCH(B63,[1]Sheet1!$D:$D,0))</f>
        <v>20.XX.201.121</v>
      </c>
      <c r="N63" s="111">
        <f t="shared" si="12"/>
        <v>139400</v>
      </c>
      <c r="O63" s="112">
        <f>INDEX([2]Sheet1!$AB:$AB,MATCH(B63,[2]Sheet1!$D:$D,0))</f>
        <v>44725</v>
      </c>
      <c r="P63" s="105">
        <v>5000</v>
      </c>
      <c r="Q63" s="103">
        <v>5000</v>
      </c>
      <c r="R63" s="50">
        <v>0</v>
      </c>
      <c r="S63" s="84">
        <v>0</v>
      </c>
      <c r="T63" s="106">
        <v>0</v>
      </c>
      <c r="U63" s="89"/>
    </row>
    <row r="64" spans="1:21" ht="34.5" x14ac:dyDescent="0.25">
      <c r="A64" s="43" t="s">
        <v>868</v>
      </c>
      <c r="B64" s="43" t="s">
        <v>1388</v>
      </c>
      <c r="C64" s="43" t="s">
        <v>1580</v>
      </c>
      <c r="D64" s="43" t="s">
        <v>60</v>
      </c>
      <c r="E64" s="43" t="s">
        <v>12</v>
      </c>
      <c r="F64" s="85">
        <v>20</v>
      </c>
      <c r="G64" s="85">
        <v>39.700000000000003</v>
      </c>
      <c r="H64" s="82" t="s">
        <v>1889</v>
      </c>
      <c r="I64" s="43" t="s">
        <v>6</v>
      </c>
      <c r="J64" s="43" t="s">
        <v>3143</v>
      </c>
      <c r="K64" s="83">
        <v>164000</v>
      </c>
      <c r="L64" s="83">
        <v>0</v>
      </c>
      <c r="M64" s="110" t="str">
        <f>INDEX([1]Sheet1!$L:$L,MATCH(B64,[1]Sheet1!$D:$D,0))</f>
        <v>20.XX.201.121</v>
      </c>
      <c r="N64" s="111">
        <f t="shared" si="12"/>
        <v>164000</v>
      </c>
      <c r="O64" s="112">
        <f>INDEX([2]Sheet1!$AB:$AB,MATCH(B64,[2]Sheet1!$D:$D,0))</f>
        <v>44712</v>
      </c>
      <c r="P64" s="105">
        <v>29000</v>
      </c>
      <c r="Q64" s="103">
        <v>29000</v>
      </c>
      <c r="R64" s="50">
        <v>0</v>
      </c>
      <c r="S64" s="84">
        <v>0</v>
      </c>
      <c r="T64" s="106">
        <v>0</v>
      </c>
      <c r="U64" s="89"/>
    </row>
    <row r="65" spans="1:21" ht="69" x14ac:dyDescent="0.25">
      <c r="A65" s="43" t="s">
        <v>869</v>
      </c>
      <c r="B65" s="43" t="s">
        <v>1389</v>
      </c>
      <c r="C65" s="43" t="s">
        <v>1581</v>
      </c>
      <c r="D65" s="43" t="s">
        <v>72</v>
      </c>
      <c r="E65" s="43" t="s">
        <v>92</v>
      </c>
      <c r="F65" s="85">
        <v>0</v>
      </c>
      <c r="G65" s="85">
        <v>0</v>
      </c>
      <c r="H65" s="82" t="s">
        <v>1890</v>
      </c>
      <c r="I65" s="43" t="s">
        <v>6</v>
      </c>
      <c r="J65" s="43" t="s">
        <v>655</v>
      </c>
      <c r="K65" s="83">
        <v>343000</v>
      </c>
      <c r="L65" s="83">
        <v>0</v>
      </c>
      <c r="M65" s="110" t="str">
        <f>INDEX([1]Sheet1!$L:$L,MATCH(B65,[1]Sheet1!$D:$D,0))</f>
        <v>20.XX.201.121</v>
      </c>
      <c r="N65" s="111">
        <f t="shared" si="12"/>
        <v>343000</v>
      </c>
      <c r="O65" s="112">
        <f>INDEX([2]Sheet1!$AB:$AB,MATCH(B65,[2]Sheet1!$D:$D,0))</f>
        <v>44757</v>
      </c>
      <c r="P65" s="105">
        <v>25000</v>
      </c>
      <c r="Q65" s="103">
        <v>25000</v>
      </c>
      <c r="R65" s="50">
        <v>0</v>
      </c>
      <c r="S65" s="84">
        <v>0</v>
      </c>
      <c r="T65" s="106">
        <v>0</v>
      </c>
      <c r="U65" s="87"/>
    </row>
    <row r="66" spans="1:21" ht="34.5" x14ac:dyDescent="0.25">
      <c r="A66" s="43" t="s">
        <v>1891</v>
      </c>
      <c r="B66" s="43" t="s">
        <v>1892</v>
      </c>
      <c r="C66" s="43" t="s">
        <v>1893</v>
      </c>
      <c r="D66" s="55" t="s">
        <v>72</v>
      </c>
      <c r="E66" s="43" t="s">
        <v>12</v>
      </c>
      <c r="F66" s="85">
        <v>0</v>
      </c>
      <c r="G66" s="85">
        <v>0</v>
      </c>
      <c r="H66" s="82" t="s">
        <v>1894</v>
      </c>
      <c r="I66" s="43" t="s">
        <v>6</v>
      </c>
      <c r="J66" s="43" t="s">
        <v>655</v>
      </c>
      <c r="K66" s="83">
        <v>483000</v>
      </c>
      <c r="L66" s="83">
        <v>0</v>
      </c>
      <c r="M66" s="110" t="str">
        <f>INDEX([1]Sheet1!$L:$L,MATCH(B66,[1]Sheet1!$D:$D,0))</f>
        <v>20.XX.201.121</v>
      </c>
      <c r="N66" s="111">
        <f t="shared" si="12"/>
        <v>483000</v>
      </c>
      <c r="O66" s="112">
        <f>INDEX([2]Sheet1!$AB:$AB,MATCH(B66,[2]Sheet1!$D:$D,0))</f>
        <v>44821</v>
      </c>
      <c r="P66" s="105">
        <v>85000</v>
      </c>
      <c r="Q66" s="103">
        <v>76000</v>
      </c>
      <c r="R66" s="50">
        <v>9000</v>
      </c>
      <c r="S66" s="84">
        <v>0</v>
      </c>
      <c r="T66" s="106">
        <v>0</v>
      </c>
      <c r="U66" s="45" t="s">
        <v>1704</v>
      </c>
    </row>
    <row r="67" spans="1:21" ht="46" x14ac:dyDescent="0.25">
      <c r="A67" s="43" t="s">
        <v>1895</v>
      </c>
      <c r="B67" s="43" t="s">
        <v>1896</v>
      </c>
      <c r="C67" s="43" t="s">
        <v>1897</v>
      </c>
      <c r="D67" s="43" t="s">
        <v>659</v>
      </c>
      <c r="E67" s="43" t="s">
        <v>1686</v>
      </c>
      <c r="F67" s="85">
        <v>0.74</v>
      </c>
      <c r="G67" s="85">
        <v>11</v>
      </c>
      <c r="H67" s="82" t="s">
        <v>1898</v>
      </c>
      <c r="I67" s="43" t="s">
        <v>6</v>
      </c>
      <c r="J67" s="43" t="s">
        <v>655</v>
      </c>
      <c r="K67" s="83">
        <v>129000</v>
      </c>
      <c r="L67" s="83">
        <v>0</v>
      </c>
      <c r="M67" s="110" t="str">
        <f>INDEX([1]Sheet1!$L:$L,MATCH(B67,[1]Sheet1!$D:$D,0))</f>
        <v>20.XX.201.121</v>
      </c>
      <c r="N67" s="111">
        <f t="shared" si="12"/>
        <v>129000</v>
      </c>
      <c r="O67" s="112">
        <f>INDEX([2]Sheet1!$AB:$AB,MATCH(B67,[2]Sheet1!$D:$D,0))</f>
        <v>44881</v>
      </c>
      <c r="P67" s="105">
        <v>18000</v>
      </c>
      <c r="Q67" s="103">
        <v>0</v>
      </c>
      <c r="R67" s="50">
        <v>18000</v>
      </c>
      <c r="S67" s="84">
        <v>0</v>
      </c>
      <c r="T67" s="106">
        <v>0</v>
      </c>
      <c r="U67" s="45" t="s">
        <v>1704</v>
      </c>
    </row>
    <row r="68" spans="1:21" ht="92" x14ac:dyDescent="0.25">
      <c r="A68" s="43" t="s">
        <v>870</v>
      </c>
      <c r="B68" s="43" t="s">
        <v>1390</v>
      </c>
      <c r="C68" s="43" t="s">
        <v>1582</v>
      </c>
      <c r="D68" s="43" t="s">
        <v>57</v>
      </c>
      <c r="E68" s="43" t="s">
        <v>20</v>
      </c>
      <c r="F68" s="85">
        <v>0</v>
      </c>
      <c r="G68" s="85">
        <v>1E-3</v>
      </c>
      <c r="H68" s="82" t="s">
        <v>1899</v>
      </c>
      <c r="I68" s="43" t="s">
        <v>6</v>
      </c>
      <c r="J68" s="43" t="s">
        <v>3143</v>
      </c>
      <c r="K68" s="83">
        <v>308000</v>
      </c>
      <c r="L68" s="83">
        <v>2017.54</v>
      </c>
      <c r="M68" s="110" t="str">
        <f>INDEX([1]Sheet1!$L:$L,MATCH(B68,[1]Sheet1!$D:$D,0))</f>
        <v>20.XX.201.121</v>
      </c>
      <c r="N68" s="111">
        <f t="shared" si="12"/>
        <v>305982.46000000002</v>
      </c>
      <c r="O68" s="112">
        <f>INDEX([2]Sheet1!$AB:$AB,MATCH(B68,[2]Sheet1!$D:$D,0))</f>
        <v>44663</v>
      </c>
      <c r="P68" s="105">
        <v>16000</v>
      </c>
      <c r="Q68" s="103">
        <v>16000</v>
      </c>
      <c r="R68" s="50">
        <v>0</v>
      </c>
      <c r="S68" s="84">
        <v>0</v>
      </c>
      <c r="T68" s="106">
        <v>0</v>
      </c>
      <c r="U68" s="89"/>
    </row>
    <row r="69" spans="1:21" ht="46" x14ac:dyDescent="0.25">
      <c r="A69" s="43" t="s">
        <v>871</v>
      </c>
      <c r="B69" s="43" t="s">
        <v>93</v>
      </c>
      <c r="C69" s="43" t="s">
        <v>94</v>
      </c>
      <c r="D69" s="43" t="s">
        <v>72</v>
      </c>
      <c r="E69" s="43" t="s">
        <v>73</v>
      </c>
      <c r="F69" s="85">
        <v>0</v>
      </c>
      <c r="G69" s="85">
        <v>29.9</v>
      </c>
      <c r="H69" s="82" t="s">
        <v>1900</v>
      </c>
      <c r="I69" s="43" t="s">
        <v>6</v>
      </c>
      <c r="J69" s="43" t="s">
        <v>654</v>
      </c>
      <c r="K69" s="83">
        <v>347000</v>
      </c>
      <c r="L69" s="83">
        <v>44835.1</v>
      </c>
      <c r="M69" s="110" t="str">
        <f>INDEX([1]Sheet1!$L:$L,MATCH(B69,[1]Sheet1!$D:$D,0))</f>
        <v>20.XX.201.131</v>
      </c>
      <c r="N69" s="111">
        <f t="shared" si="12"/>
        <v>302164.90000000002</v>
      </c>
      <c r="O69" s="112">
        <f>INDEX([2]Sheet1!$AB:$AB,MATCH(B69,[2]Sheet1!$D:$D,0))</f>
        <v>44008</v>
      </c>
      <c r="P69" s="105">
        <v>119000</v>
      </c>
      <c r="Q69" s="103">
        <v>119000</v>
      </c>
      <c r="R69" s="50">
        <v>0</v>
      </c>
      <c r="S69" s="84">
        <v>0</v>
      </c>
      <c r="T69" s="106">
        <v>0</v>
      </c>
      <c r="U69" s="87"/>
    </row>
    <row r="70" spans="1:21" ht="46" x14ac:dyDescent="0.25">
      <c r="A70" s="43" t="s">
        <v>872</v>
      </c>
      <c r="B70" s="43" t="s">
        <v>1391</v>
      </c>
      <c r="C70" s="43" t="s">
        <v>1583</v>
      </c>
      <c r="D70" s="43" t="s">
        <v>59</v>
      </c>
      <c r="E70" s="43" t="s">
        <v>34</v>
      </c>
      <c r="F70" s="85">
        <v>60.8</v>
      </c>
      <c r="G70" s="85">
        <v>93.8</v>
      </c>
      <c r="H70" s="82" t="s">
        <v>1901</v>
      </c>
      <c r="I70" s="43" t="s">
        <v>6</v>
      </c>
      <c r="J70" s="43" t="s">
        <v>3143</v>
      </c>
      <c r="K70" s="83">
        <v>132000</v>
      </c>
      <c r="L70" s="83">
        <v>0</v>
      </c>
      <c r="M70" s="110" t="str">
        <f>INDEX([1]Sheet1!$L:$L,MATCH(B70,[1]Sheet1!$D:$D,0))</f>
        <v>20.XX.201.235</v>
      </c>
      <c r="N70" s="111">
        <f t="shared" si="12"/>
        <v>132000</v>
      </c>
      <c r="O70" s="112">
        <f>INDEX([2]Sheet1!$AB:$AB,MATCH(B70,[2]Sheet1!$D:$D,0))</f>
        <v>44673</v>
      </c>
      <c r="P70" s="105">
        <v>20000</v>
      </c>
      <c r="Q70" s="103">
        <v>20000</v>
      </c>
      <c r="R70" s="50">
        <v>0</v>
      </c>
      <c r="S70" s="84">
        <v>0</v>
      </c>
      <c r="T70" s="106">
        <v>0</v>
      </c>
      <c r="U70" s="87"/>
    </row>
    <row r="71" spans="1:21" ht="46" x14ac:dyDescent="0.25">
      <c r="A71" s="43" t="s">
        <v>873</v>
      </c>
      <c r="B71" s="43" t="s">
        <v>1392</v>
      </c>
      <c r="C71" s="43" t="s">
        <v>1584</v>
      </c>
      <c r="D71" s="43" t="s">
        <v>57</v>
      </c>
      <c r="E71" s="43" t="s">
        <v>92</v>
      </c>
      <c r="F71" s="85">
        <v>22</v>
      </c>
      <c r="G71" s="85">
        <v>30.6</v>
      </c>
      <c r="H71" s="82" t="s">
        <v>1902</v>
      </c>
      <c r="I71" s="43" t="s">
        <v>6</v>
      </c>
      <c r="J71" s="43" t="s">
        <v>655</v>
      </c>
      <c r="K71" s="83">
        <v>233000</v>
      </c>
      <c r="L71" s="83">
        <v>22828.5</v>
      </c>
      <c r="M71" s="110" t="str">
        <f>INDEX([1]Sheet1!$L:$L,MATCH(B71,[1]Sheet1!$D:$D,0))</f>
        <v>20.XX.201.121</v>
      </c>
      <c r="N71" s="111">
        <f t="shared" si="12"/>
        <v>210171.5</v>
      </c>
      <c r="O71" s="112">
        <f>INDEX([2]Sheet1!$AB:$AB,MATCH(B71,[2]Sheet1!$D:$D,0))</f>
        <v>44683</v>
      </c>
      <c r="P71" s="105">
        <v>23000</v>
      </c>
      <c r="Q71" s="103">
        <v>23000</v>
      </c>
      <c r="R71" s="50">
        <v>0</v>
      </c>
      <c r="S71" s="84">
        <v>0</v>
      </c>
      <c r="T71" s="106">
        <v>0</v>
      </c>
      <c r="U71" s="87"/>
    </row>
    <row r="72" spans="1:21" ht="46" x14ac:dyDescent="0.25">
      <c r="A72" s="43" t="s">
        <v>1903</v>
      </c>
      <c r="B72" s="43" t="s">
        <v>1904</v>
      </c>
      <c r="C72" s="43" t="s">
        <v>1905</v>
      </c>
      <c r="D72" s="43" t="s">
        <v>60</v>
      </c>
      <c r="E72" s="43" t="s">
        <v>12</v>
      </c>
      <c r="F72" s="85">
        <v>41.95</v>
      </c>
      <c r="G72" s="85">
        <v>42.5</v>
      </c>
      <c r="H72" s="82" t="s">
        <v>1906</v>
      </c>
      <c r="I72" s="43" t="s">
        <v>6</v>
      </c>
      <c r="J72" s="43" t="s">
        <v>655</v>
      </c>
      <c r="K72" s="83">
        <v>309000</v>
      </c>
      <c r="L72" s="83">
        <v>0</v>
      </c>
      <c r="M72" s="110" t="str">
        <f>INDEX([1]Sheet1!$L:$L,MATCH(B72,[1]Sheet1!$D:$D,0))</f>
        <v>20.XX.201.113</v>
      </c>
      <c r="N72" s="111">
        <f t="shared" si="12"/>
        <v>309000</v>
      </c>
      <c r="O72" s="112">
        <f>INDEX([2]Sheet1!$AB:$AB,MATCH(B72,[2]Sheet1!$D:$D,0))</f>
        <v>44839</v>
      </c>
      <c r="P72" s="105">
        <v>105000</v>
      </c>
      <c r="Q72" s="103">
        <v>100000</v>
      </c>
      <c r="R72" s="50">
        <v>5000</v>
      </c>
      <c r="S72" s="84">
        <v>0</v>
      </c>
      <c r="T72" s="106">
        <v>0</v>
      </c>
      <c r="U72" s="45" t="s">
        <v>1704</v>
      </c>
    </row>
    <row r="73" spans="1:21" ht="46" x14ac:dyDescent="0.25">
      <c r="A73" s="43" t="s">
        <v>874</v>
      </c>
      <c r="B73" s="43" t="s">
        <v>95</v>
      </c>
      <c r="C73" s="43" t="s">
        <v>96</v>
      </c>
      <c r="D73" s="43" t="s">
        <v>57</v>
      </c>
      <c r="E73" s="43" t="s">
        <v>33</v>
      </c>
      <c r="F73" s="85">
        <v>44.3</v>
      </c>
      <c r="G73" s="85">
        <v>44.9</v>
      </c>
      <c r="H73" s="82" t="s">
        <v>1907</v>
      </c>
      <c r="I73" s="43" t="s">
        <v>6</v>
      </c>
      <c r="J73" s="43" t="s">
        <v>652</v>
      </c>
      <c r="K73" s="83">
        <v>230000</v>
      </c>
      <c r="L73" s="83">
        <v>21850.95</v>
      </c>
      <c r="M73" s="110" t="str">
        <f>INDEX([1]Sheet1!$L:$L,MATCH(B73,[1]Sheet1!$D:$D,0))</f>
        <v>20.XX.201.010</v>
      </c>
      <c r="N73" s="111">
        <f t="shared" si="12"/>
        <v>208149.05</v>
      </c>
      <c r="O73" s="112">
        <f>INDEX([2]Sheet1!$AB:$AB,MATCH(B73,[2]Sheet1!$D:$D,0))</f>
        <v>44207</v>
      </c>
      <c r="P73" s="105">
        <v>10000</v>
      </c>
      <c r="Q73" s="103">
        <v>10000</v>
      </c>
      <c r="R73" s="50">
        <v>0</v>
      </c>
      <c r="S73" s="84">
        <v>0</v>
      </c>
      <c r="T73" s="106">
        <v>0</v>
      </c>
      <c r="U73" s="87"/>
    </row>
    <row r="74" spans="1:21" ht="46" x14ac:dyDescent="0.25">
      <c r="A74" s="43" t="s">
        <v>1908</v>
      </c>
      <c r="B74" s="43" t="s">
        <v>1909</v>
      </c>
      <c r="C74" s="43" t="s">
        <v>1910</v>
      </c>
      <c r="D74" s="43" t="s">
        <v>59</v>
      </c>
      <c r="E74" s="43" t="s">
        <v>56</v>
      </c>
      <c r="F74" s="85">
        <v>48.6</v>
      </c>
      <c r="G74" s="85">
        <v>54.186999999999998</v>
      </c>
      <c r="H74" s="82" t="s">
        <v>1911</v>
      </c>
      <c r="I74" s="43" t="s">
        <v>6</v>
      </c>
      <c r="J74" s="43" t="s">
        <v>3142</v>
      </c>
      <c r="K74" s="83">
        <v>148000</v>
      </c>
      <c r="L74" s="83">
        <v>0</v>
      </c>
      <c r="M74" s="110" t="str">
        <f>INDEX([1]Sheet1!$L:$L,MATCH(B74,[1]Sheet1!$D:$D,0))</f>
        <v>20.XX.201.121</v>
      </c>
      <c r="N74" s="111">
        <f t="shared" si="12"/>
        <v>148000</v>
      </c>
      <c r="O74" s="112">
        <f>INDEX([2]Sheet1!$AB:$AB,MATCH(B74,[2]Sheet1!$D:$D,0))</f>
        <v>45427</v>
      </c>
      <c r="P74" s="105">
        <v>15000</v>
      </c>
      <c r="Q74" s="103">
        <v>0</v>
      </c>
      <c r="R74" s="50">
        <v>15000</v>
      </c>
      <c r="S74" s="84">
        <v>0</v>
      </c>
      <c r="T74" s="106">
        <v>0</v>
      </c>
      <c r="U74" s="45" t="s">
        <v>1704</v>
      </c>
    </row>
    <row r="75" spans="1:21" ht="46" x14ac:dyDescent="0.25">
      <c r="A75" s="43" t="s">
        <v>1912</v>
      </c>
      <c r="B75" s="43" t="s">
        <v>1913</v>
      </c>
      <c r="C75" s="43" t="s">
        <v>1914</v>
      </c>
      <c r="D75" s="43" t="s">
        <v>72</v>
      </c>
      <c r="E75" s="43" t="s">
        <v>12</v>
      </c>
      <c r="F75" s="85">
        <v>13.6</v>
      </c>
      <c r="G75" s="85">
        <v>14.2</v>
      </c>
      <c r="H75" s="82" t="s">
        <v>1915</v>
      </c>
      <c r="I75" s="43" t="s">
        <v>6</v>
      </c>
      <c r="J75" s="43" t="s">
        <v>3143</v>
      </c>
      <c r="K75" s="83">
        <v>8000</v>
      </c>
      <c r="L75" s="83">
        <v>464.05</v>
      </c>
      <c r="M75" s="110" t="str">
        <f>INDEX([1]Sheet1!$L:$L,MATCH(B75,[1]Sheet1!$D:$D,0))</f>
        <v>20.XX.201.010</v>
      </c>
      <c r="N75" s="111">
        <f t="shared" si="12"/>
        <v>7535.95</v>
      </c>
      <c r="O75" s="112">
        <f>INDEX([2]Sheet1!$AB:$AB,MATCH(B75,[2]Sheet1!$D:$D,0))</f>
        <v>44587</v>
      </c>
      <c r="P75" s="105">
        <v>8000</v>
      </c>
      <c r="Q75" s="103">
        <v>7536</v>
      </c>
      <c r="R75" s="50">
        <v>0</v>
      </c>
      <c r="S75" s="84">
        <v>464</v>
      </c>
      <c r="T75" s="106">
        <v>0</v>
      </c>
      <c r="U75" s="45" t="s">
        <v>1705</v>
      </c>
    </row>
    <row r="76" spans="1:21" ht="46" x14ac:dyDescent="0.25">
      <c r="A76" s="43" t="s">
        <v>875</v>
      </c>
      <c r="B76" s="43" t="s">
        <v>1393</v>
      </c>
      <c r="C76" s="43" t="s">
        <v>1585</v>
      </c>
      <c r="D76" s="43" t="s">
        <v>55</v>
      </c>
      <c r="E76" s="43" t="s">
        <v>33</v>
      </c>
      <c r="F76" s="85">
        <v>21.6</v>
      </c>
      <c r="G76" s="85">
        <v>22.6</v>
      </c>
      <c r="H76" s="82" t="s">
        <v>1916</v>
      </c>
      <c r="I76" s="43" t="s">
        <v>48</v>
      </c>
      <c r="J76" s="43" t="s">
        <v>3143</v>
      </c>
      <c r="K76" s="83">
        <v>45000</v>
      </c>
      <c r="L76" s="83">
        <v>0</v>
      </c>
      <c r="M76" s="110" t="str">
        <f>INDEX([1]Sheet1!$L:$L,MATCH(B76,[1]Sheet1!$D:$D,0))</f>
        <v>20.XX.075.600</v>
      </c>
      <c r="N76" s="111">
        <f t="shared" ref="N76:N77" si="13">K76-L76</f>
        <v>45000</v>
      </c>
      <c r="O76" s="112">
        <f>INDEX([2]Sheet1!$AB:$AB,MATCH(B76,[2]Sheet1!$D:$D,0))</f>
        <v>44715</v>
      </c>
      <c r="P76" s="105">
        <v>32000</v>
      </c>
      <c r="Q76" s="103">
        <v>32000</v>
      </c>
      <c r="R76" s="50">
        <v>0</v>
      </c>
      <c r="S76" s="84">
        <v>0</v>
      </c>
      <c r="T76" s="106">
        <v>0</v>
      </c>
      <c r="U76" s="87"/>
    </row>
    <row r="77" spans="1:21" ht="57.5" x14ac:dyDescent="0.25">
      <c r="A77" s="43" t="s">
        <v>876</v>
      </c>
      <c r="B77" s="43" t="s">
        <v>1394</v>
      </c>
      <c r="C77" s="43" t="s">
        <v>1586</v>
      </c>
      <c r="D77" s="43" t="s">
        <v>659</v>
      </c>
      <c r="E77" s="43" t="s">
        <v>87</v>
      </c>
      <c r="F77" s="85">
        <v>6.5</v>
      </c>
      <c r="G77" s="85">
        <v>7.1</v>
      </c>
      <c r="H77" s="82" t="s">
        <v>1917</v>
      </c>
      <c r="I77" s="43" t="s">
        <v>6</v>
      </c>
      <c r="J77" s="43" t="s">
        <v>3143</v>
      </c>
      <c r="K77" s="83">
        <v>70000</v>
      </c>
      <c r="L77" s="83">
        <v>0</v>
      </c>
      <c r="M77" s="110" t="str">
        <f>INDEX([1]Sheet1!$L:$L,MATCH(B77,[1]Sheet1!$D:$D,0))</f>
        <v>20.XX.201.010</v>
      </c>
      <c r="N77" s="111">
        <f t="shared" si="13"/>
        <v>70000</v>
      </c>
      <c r="O77" s="112">
        <f>INDEX([2]Sheet1!$AB:$AB,MATCH(B77,[2]Sheet1!$D:$D,0))</f>
        <v>44651</v>
      </c>
      <c r="P77" s="105">
        <v>29000</v>
      </c>
      <c r="Q77" s="103">
        <v>29000</v>
      </c>
      <c r="R77" s="50">
        <v>0</v>
      </c>
      <c r="S77" s="84">
        <v>0</v>
      </c>
      <c r="T77" s="106">
        <v>0</v>
      </c>
      <c r="U77" s="87"/>
    </row>
    <row r="78" spans="1:21" ht="46" x14ac:dyDescent="0.25">
      <c r="A78" s="43" t="s">
        <v>1918</v>
      </c>
      <c r="B78" s="43" t="s">
        <v>1919</v>
      </c>
      <c r="C78" s="43" t="s">
        <v>1920</v>
      </c>
      <c r="D78" s="43" t="s">
        <v>659</v>
      </c>
      <c r="E78" s="43" t="s">
        <v>12</v>
      </c>
      <c r="F78" s="85">
        <v>14.5</v>
      </c>
      <c r="G78" s="85">
        <v>16.8</v>
      </c>
      <c r="H78" s="82" t="s">
        <v>1921</v>
      </c>
      <c r="I78" s="43" t="s">
        <v>6</v>
      </c>
      <c r="J78" s="43" t="s">
        <v>655</v>
      </c>
      <c r="K78" s="83">
        <v>206000</v>
      </c>
      <c r="L78" s="83">
        <v>0</v>
      </c>
      <c r="M78" s="110" t="str">
        <f>INDEX([1]Sheet1!$L:$L,MATCH(B78,[1]Sheet1!$D:$D,0))</f>
        <v>20.XX.201.010</v>
      </c>
      <c r="N78" s="111">
        <f t="shared" ref="N78:N115" si="14">K78-L78</f>
        <v>206000</v>
      </c>
      <c r="O78" s="112">
        <f>INDEX([2]Sheet1!$AB:$AB,MATCH(B78,[2]Sheet1!$D:$D,0))</f>
        <v>44819</v>
      </c>
      <c r="P78" s="105">
        <v>27000</v>
      </c>
      <c r="Q78" s="103">
        <v>27000</v>
      </c>
      <c r="R78" s="50">
        <v>0</v>
      </c>
      <c r="S78" s="84">
        <v>0</v>
      </c>
      <c r="T78" s="106">
        <v>0</v>
      </c>
      <c r="U78" s="89"/>
    </row>
    <row r="79" spans="1:21" ht="34.5" x14ac:dyDescent="0.25">
      <c r="A79" s="43" t="s">
        <v>877</v>
      </c>
      <c r="B79" s="43" t="s">
        <v>114</v>
      </c>
      <c r="C79" s="43" t="s">
        <v>115</v>
      </c>
      <c r="D79" s="43" t="s">
        <v>110</v>
      </c>
      <c r="E79" s="43" t="s">
        <v>92</v>
      </c>
      <c r="F79" s="85">
        <v>13.8</v>
      </c>
      <c r="G79" s="85">
        <v>18</v>
      </c>
      <c r="H79" s="82" t="s">
        <v>1922</v>
      </c>
      <c r="I79" s="43" t="s">
        <v>6</v>
      </c>
      <c r="J79" s="43" t="s">
        <v>3145</v>
      </c>
      <c r="K79" s="83">
        <v>1620000</v>
      </c>
      <c r="L79" s="83">
        <v>1061240.5</v>
      </c>
      <c r="M79" s="110" t="str">
        <f>INDEX([1]Sheet1!$L:$L,MATCH(B79,[1]Sheet1!$D:$D,0))</f>
        <v>20.XX.201.335</v>
      </c>
      <c r="N79" s="111">
        <f t="shared" si="14"/>
        <v>558759.5</v>
      </c>
      <c r="O79" s="112">
        <f>INDEX([2]Sheet1!$AB:$AB,MATCH(B79,[2]Sheet1!$D:$D,0))</f>
        <v>41481</v>
      </c>
      <c r="P79" s="105">
        <v>114000</v>
      </c>
      <c r="Q79" s="103">
        <v>114000</v>
      </c>
      <c r="R79" s="50">
        <v>0</v>
      </c>
      <c r="S79" s="84">
        <v>0</v>
      </c>
      <c r="T79" s="106">
        <v>0</v>
      </c>
      <c r="U79" s="88"/>
    </row>
    <row r="80" spans="1:21" ht="57.5" x14ac:dyDescent="0.25">
      <c r="A80" s="43" t="s">
        <v>878</v>
      </c>
      <c r="B80" s="43" t="s">
        <v>116</v>
      </c>
      <c r="C80" s="43" t="s">
        <v>117</v>
      </c>
      <c r="D80" s="43" t="s">
        <v>110</v>
      </c>
      <c r="E80" s="43" t="s">
        <v>92</v>
      </c>
      <c r="F80" s="85">
        <v>18</v>
      </c>
      <c r="G80" s="85">
        <v>24.9</v>
      </c>
      <c r="H80" s="82" t="s">
        <v>1923</v>
      </c>
      <c r="I80" s="43" t="s">
        <v>6</v>
      </c>
      <c r="J80" s="86" t="s">
        <v>3140</v>
      </c>
      <c r="K80" s="83">
        <v>2123000</v>
      </c>
      <c r="L80" s="83">
        <v>137676.01</v>
      </c>
      <c r="M80" s="110" t="str">
        <f>INDEX([1]Sheet1!$L:$L,MATCH(B80,[1]Sheet1!$D:$D,0))</f>
        <v>20.XX.201.335</v>
      </c>
      <c r="N80" s="111">
        <f t="shared" si="14"/>
        <v>1985323.99</v>
      </c>
      <c r="O80" s="112">
        <f>INDEX([2]Sheet1!$AB:$AB,MATCH(B80,[2]Sheet1!$D:$D,0))</f>
        <v>39988</v>
      </c>
      <c r="P80" s="105">
        <v>6000</v>
      </c>
      <c r="Q80" s="103">
        <v>6000</v>
      </c>
      <c r="R80" s="50">
        <v>0</v>
      </c>
      <c r="S80" s="84">
        <v>0</v>
      </c>
      <c r="T80" s="106">
        <v>0</v>
      </c>
      <c r="U80" s="87"/>
    </row>
    <row r="81" spans="1:21" ht="34.5" x14ac:dyDescent="0.25">
      <c r="A81" s="43" t="s">
        <v>879</v>
      </c>
      <c r="B81" s="43" t="s">
        <v>137</v>
      </c>
      <c r="C81" s="43" t="s">
        <v>138</v>
      </c>
      <c r="D81" s="43" t="s">
        <v>104</v>
      </c>
      <c r="E81" s="43" t="s">
        <v>139</v>
      </c>
      <c r="F81" s="85">
        <v>4.4000000000000004</v>
      </c>
      <c r="G81" s="85">
        <v>5.4</v>
      </c>
      <c r="H81" s="82" t="s">
        <v>1924</v>
      </c>
      <c r="I81" s="43" t="s">
        <v>6</v>
      </c>
      <c r="J81" s="43" t="s">
        <v>3146</v>
      </c>
      <c r="K81" s="83">
        <v>3963000</v>
      </c>
      <c r="L81" s="83">
        <v>1155992.3799999999</v>
      </c>
      <c r="M81" s="110" t="str">
        <f>INDEX([1]Sheet1!$L:$L,MATCH(B81,[1]Sheet1!$D:$D,0))</f>
        <v>20.XX.201.010</v>
      </c>
      <c r="N81" s="111">
        <f t="shared" si="14"/>
        <v>2807007.62</v>
      </c>
      <c r="O81" s="112">
        <f>INDEX([2]Sheet1!$AB:$AB,MATCH(B81,[2]Sheet1!$D:$D,0))</f>
        <v>41388</v>
      </c>
      <c r="P81" s="105">
        <v>330000</v>
      </c>
      <c r="Q81" s="103">
        <v>330000</v>
      </c>
      <c r="R81" s="50">
        <v>0</v>
      </c>
      <c r="S81" s="84">
        <v>0</v>
      </c>
      <c r="T81" s="106">
        <v>0</v>
      </c>
      <c r="U81" s="87"/>
    </row>
    <row r="82" spans="1:21" ht="69" x14ac:dyDescent="0.25">
      <c r="A82" s="43" t="s">
        <v>881</v>
      </c>
      <c r="B82" s="43" t="s">
        <v>127</v>
      </c>
      <c r="C82" s="43" t="s">
        <v>128</v>
      </c>
      <c r="D82" s="43" t="s">
        <v>99</v>
      </c>
      <c r="E82" s="43" t="s">
        <v>123</v>
      </c>
      <c r="F82" s="85">
        <v>2</v>
      </c>
      <c r="G82" s="85">
        <v>3.5</v>
      </c>
      <c r="H82" s="82" t="s">
        <v>1925</v>
      </c>
      <c r="I82" s="43" t="s">
        <v>6</v>
      </c>
      <c r="J82" s="43" t="s">
        <v>3143</v>
      </c>
      <c r="K82" s="83">
        <v>7634000</v>
      </c>
      <c r="L82" s="83">
        <v>2696795.65</v>
      </c>
      <c r="M82" s="110" t="str">
        <f>INDEX([1]Sheet1!$L:$L,MATCH(B82,[1]Sheet1!$D:$D,0))</f>
        <v>20.XX.201.110</v>
      </c>
      <c r="N82" s="111">
        <f t="shared" si="14"/>
        <v>4937204.3499999996</v>
      </c>
      <c r="O82" s="112">
        <f>INDEX([2]Sheet1!$AB:$AB,MATCH(B82,[2]Sheet1!$D:$D,0))</f>
        <v>44244</v>
      </c>
      <c r="P82" s="105">
        <v>1416000</v>
      </c>
      <c r="Q82" s="103">
        <v>1416000</v>
      </c>
      <c r="R82" s="50">
        <v>0</v>
      </c>
      <c r="S82" s="84">
        <v>0</v>
      </c>
      <c r="T82" s="106">
        <v>0</v>
      </c>
      <c r="U82" s="88"/>
    </row>
    <row r="83" spans="1:21" ht="46" x14ac:dyDescent="0.25">
      <c r="A83" s="43" t="s">
        <v>1926</v>
      </c>
      <c r="B83" s="43" t="s">
        <v>1927</v>
      </c>
      <c r="C83" s="43" t="s">
        <v>1928</v>
      </c>
      <c r="D83" s="43" t="s">
        <v>110</v>
      </c>
      <c r="E83" s="43" t="s">
        <v>100</v>
      </c>
      <c r="F83" s="85">
        <v>21.9</v>
      </c>
      <c r="G83" s="85">
        <v>24.5</v>
      </c>
      <c r="H83" s="82" t="s">
        <v>1929</v>
      </c>
      <c r="I83" s="43" t="s">
        <v>6</v>
      </c>
      <c r="J83" s="43" t="s">
        <v>3141</v>
      </c>
      <c r="K83" s="83">
        <v>3000000</v>
      </c>
      <c r="L83" s="83">
        <v>1434798.26</v>
      </c>
      <c r="M83" s="110" t="str">
        <f>INDEX([1]Sheet1!$L:$L,MATCH(B83,[1]Sheet1!$D:$D,0))</f>
        <v>20.XX.201.010</v>
      </c>
      <c r="N83" s="111">
        <f t="shared" si="14"/>
        <v>1565201.74</v>
      </c>
      <c r="O83" s="112">
        <f>INDEX([2]Sheet1!$AB:$AB,MATCH(B83,[2]Sheet1!$D:$D,0))</f>
        <v>43280</v>
      </c>
      <c r="P83" s="105">
        <v>297000</v>
      </c>
      <c r="Q83" s="103">
        <v>297000</v>
      </c>
      <c r="R83" s="50">
        <v>0</v>
      </c>
      <c r="S83" s="84">
        <v>0</v>
      </c>
      <c r="T83" s="106">
        <v>0</v>
      </c>
      <c r="U83" s="87"/>
    </row>
    <row r="84" spans="1:21" ht="34.5" x14ac:dyDescent="0.25">
      <c r="A84" s="43" t="s">
        <v>910</v>
      </c>
      <c r="B84" s="43" t="s">
        <v>710</v>
      </c>
      <c r="C84" s="43" t="s">
        <v>1596</v>
      </c>
      <c r="D84" s="43" t="s">
        <v>97</v>
      </c>
      <c r="E84" s="43" t="s">
        <v>73</v>
      </c>
      <c r="F84" s="85">
        <v>5.6</v>
      </c>
      <c r="G84" s="85">
        <v>8.8000000000000007</v>
      </c>
      <c r="H84" s="82" t="s">
        <v>1930</v>
      </c>
      <c r="I84" s="43" t="s">
        <v>48</v>
      </c>
      <c r="J84" s="43" t="s">
        <v>3141</v>
      </c>
      <c r="K84" s="83">
        <v>5020000</v>
      </c>
      <c r="L84" s="83">
        <v>1251276.81</v>
      </c>
      <c r="M84" s="110" t="str">
        <f>INDEX([1]Sheet1!$L:$L,MATCH(B84,[1]Sheet1!$D:$D,0))</f>
        <v>20.XX.025.700, 20.XX.075.600</v>
      </c>
      <c r="N84" s="111">
        <f t="shared" si="14"/>
        <v>3768723.19</v>
      </c>
      <c r="O84" s="112">
        <f>INDEX([2]Sheet1!$AB:$AB,MATCH(B84,[2]Sheet1!$D:$D,0))</f>
        <v>43392</v>
      </c>
      <c r="P84" s="105">
        <v>139000</v>
      </c>
      <c r="Q84" s="103">
        <v>139000</v>
      </c>
      <c r="R84" s="50">
        <v>0</v>
      </c>
      <c r="S84" s="84">
        <v>0</v>
      </c>
      <c r="T84" s="106">
        <v>0</v>
      </c>
      <c r="U84" s="87"/>
    </row>
    <row r="85" spans="1:21" ht="34.5" x14ac:dyDescent="0.25">
      <c r="A85" s="43" t="s">
        <v>911</v>
      </c>
      <c r="B85" s="43" t="s">
        <v>666</v>
      </c>
      <c r="C85" s="43" t="s">
        <v>669</v>
      </c>
      <c r="D85" s="43" t="s">
        <v>103</v>
      </c>
      <c r="E85" s="43" t="s">
        <v>670</v>
      </c>
      <c r="F85" s="85">
        <v>2.74</v>
      </c>
      <c r="G85" s="85">
        <v>4.63</v>
      </c>
      <c r="H85" s="82" t="s">
        <v>1931</v>
      </c>
      <c r="I85" s="43" t="s">
        <v>6</v>
      </c>
      <c r="J85" s="43" t="s">
        <v>3141</v>
      </c>
      <c r="K85" s="83">
        <v>2503000</v>
      </c>
      <c r="L85" s="83">
        <v>807204.99</v>
      </c>
      <c r="M85" s="110" t="str">
        <f>INDEX([1]Sheet1!$L:$L,MATCH(B85,[1]Sheet1!$D:$D,0))</f>
        <v>20.XX.201.010</v>
      </c>
      <c r="N85" s="111">
        <f t="shared" si="14"/>
        <v>1695795.01</v>
      </c>
      <c r="O85" s="112">
        <f>INDEX([2]Sheet1!$AB:$AB,MATCH(B85,[2]Sheet1!$D:$D,0))</f>
        <v>42615</v>
      </c>
      <c r="P85" s="105">
        <v>115000</v>
      </c>
      <c r="Q85" s="103">
        <v>115000</v>
      </c>
      <c r="R85" s="50">
        <v>0</v>
      </c>
      <c r="S85" s="84">
        <v>0</v>
      </c>
      <c r="T85" s="106">
        <v>0</v>
      </c>
      <c r="U85" s="88"/>
    </row>
    <row r="86" spans="1:21" ht="23" x14ac:dyDescent="0.25">
      <c r="A86" s="43" t="s">
        <v>912</v>
      </c>
      <c r="B86" s="43" t="s">
        <v>699</v>
      </c>
      <c r="C86" s="43" t="s">
        <v>701</v>
      </c>
      <c r="D86" s="43" t="s">
        <v>103</v>
      </c>
      <c r="E86" s="43" t="s">
        <v>140</v>
      </c>
      <c r="F86" s="85">
        <v>11.1</v>
      </c>
      <c r="G86" s="85">
        <v>13.3</v>
      </c>
      <c r="H86" s="82" t="s">
        <v>1932</v>
      </c>
      <c r="I86" s="43" t="s">
        <v>48</v>
      </c>
      <c r="J86" s="43" t="s">
        <v>652</v>
      </c>
      <c r="K86" s="83">
        <v>7000000</v>
      </c>
      <c r="L86" s="83">
        <v>71629.490000000005</v>
      </c>
      <c r="M86" s="110">
        <f>INDEX([1]Sheet1!$L:$L,MATCH(B86,[1]Sheet1!$D:$D,0))</f>
        <v>0</v>
      </c>
      <c r="N86" s="111">
        <f t="shared" si="14"/>
        <v>6928370.5099999998</v>
      </c>
      <c r="O86" s="112">
        <f>INDEX([2]Sheet1!$AB:$AB,MATCH(B86,[2]Sheet1!$D:$D,0))</f>
        <v>44512</v>
      </c>
      <c r="P86" s="105">
        <v>150000</v>
      </c>
      <c r="Q86" s="103">
        <v>150000</v>
      </c>
      <c r="R86" s="50">
        <v>0</v>
      </c>
      <c r="S86" s="84">
        <v>0</v>
      </c>
      <c r="T86" s="106">
        <v>0</v>
      </c>
      <c r="U86" s="88"/>
    </row>
    <row r="87" spans="1:21" ht="34.5" x14ac:dyDescent="0.25">
      <c r="A87" s="43" t="s">
        <v>885</v>
      </c>
      <c r="B87" s="43" t="s">
        <v>1396</v>
      </c>
      <c r="C87" s="43" t="s">
        <v>1587</v>
      </c>
      <c r="D87" s="43" t="s">
        <v>101</v>
      </c>
      <c r="E87" s="43" t="s">
        <v>121</v>
      </c>
      <c r="F87" s="85">
        <v>0.52</v>
      </c>
      <c r="G87" s="85">
        <v>1.77</v>
      </c>
      <c r="H87" s="82" t="s">
        <v>1933</v>
      </c>
      <c r="I87" s="43" t="s">
        <v>6</v>
      </c>
      <c r="J87" s="43" t="s">
        <v>3143</v>
      </c>
      <c r="K87" s="83">
        <v>270000</v>
      </c>
      <c r="L87" s="83">
        <v>92838.17</v>
      </c>
      <c r="M87" s="110" t="str">
        <f>INDEX([1]Sheet1!$L:$L,MATCH(B87,[1]Sheet1!$D:$D,0))</f>
        <v>20.XX.201.121</v>
      </c>
      <c r="N87" s="111">
        <f t="shared" si="14"/>
        <v>177161.83000000002</v>
      </c>
      <c r="O87" s="112">
        <f>INDEX([2]Sheet1!$AB:$AB,MATCH(B87,[2]Sheet1!$D:$D,0))</f>
        <v>44319</v>
      </c>
      <c r="P87" s="105">
        <v>24000</v>
      </c>
      <c r="Q87" s="103">
        <v>24000</v>
      </c>
      <c r="R87" s="50">
        <v>0</v>
      </c>
      <c r="S87" s="84">
        <v>0</v>
      </c>
      <c r="T87" s="106">
        <v>0</v>
      </c>
      <c r="U87" s="88"/>
    </row>
    <row r="88" spans="1:21" ht="46" x14ac:dyDescent="0.25">
      <c r="A88" s="43" t="s">
        <v>1934</v>
      </c>
      <c r="B88" s="43" t="s">
        <v>1935</v>
      </c>
      <c r="C88" s="43" t="s">
        <v>1936</v>
      </c>
      <c r="D88" s="43" t="s">
        <v>97</v>
      </c>
      <c r="E88" s="43" t="s">
        <v>66</v>
      </c>
      <c r="F88" s="85">
        <v>3.1</v>
      </c>
      <c r="G88" s="85">
        <v>5</v>
      </c>
      <c r="H88" s="82" t="s">
        <v>1937</v>
      </c>
      <c r="I88" s="43" t="s">
        <v>6</v>
      </c>
      <c r="J88" s="43" t="s">
        <v>655</v>
      </c>
      <c r="K88" s="83">
        <v>600000</v>
      </c>
      <c r="L88" s="83">
        <v>19375.849999999999</v>
      </c>
      <c r="M88" s="110" t="str">
        <f>INDEX([1]Sheet1!$L:$L,MATCH(B88,[1]Sheet1!$D:$D,0))</f>
        <v>20.XX.201.121</v>
      </c>
      <c r="N88" s="111">
        <f t="shared" si="14"/>
        <v>580624.15</v>
      </c>
      <c r="O88" s="112">
        <f>INDEX([2]Sheet1!$AB:$AB,MATCH(B88,[2]Sheet1!$D:$D,0))</f>
        <v>44742</v>
      </c>
      <c r="P88" s="105">
        <v>614000</v>
      </c>
      <c r="Q88" s="103">
        <v>580624</v>
      </c>
      <c r="R88" s="50">
        <v>0</v>
      </c>
      <c r="S88" s="84">
        <v>33376</v>
      </c>
      <c r="T88" s="106">
        <v>0</v>
      </c>
      <c r="U88" s="45" t="s">
        <v>1705</v>
      </c>
    </row>
    <row r="89" spans="1:21" ht="46" x14ac:dyDescent="0.25">
      <c r="A89" s="43" t="s">
        <v>1938</v>
      </c>
      <c r="B89" s="43" t="s">
        <v>1939</v>
      </c>
      <c r="C89" s="43" t="s">
        <v>1940</v>
      </c>
      <c r="D89" s="43" t="s">
        <v>99</v>
      </c>
      <c r="E89" s="43" t="s">
        <v>61</v>
      </c>
      <c r="F89" s="85">
        <v>25.3</v>
      </c>
      <c r="G89" s="85">
        <v>34.4</v>
      </c>
      <c r="H89" s="82" t="s">
        <v>1941</v>
      </c>
      <c r="I89" s="43" t="s">
        <v>6</v>
      </c>
      <c r="J89" s="43" t="s">
        <v>3142</v>
      </c>
      <c r="K89" s="83">
        <v>1340000</v>
      </c>
      <c r="L89" s="83">
        <v>0</v>
      </c>
      <c r="M89" s="110" t="str">
        <f>INDEX([1]Sheet1!$L:$L,MATCH(B89,[1]Sheet1!$D:$D,0))</f>
        <v>20.XX.201.121</v>
      </c>
      <c r="N89" s="111">
        <f t="shared" si="14"/>
        <v>1340000</v>
      </c>
      <c r="O89" s="112">
        <f>INDEX([2]Sheet1!$AB:$AB,MATCH(B89,[2]Sheet1!$D:$D,0))</f>
        <v>45230</v>
      </c>
      <c r="P89" s="105">
        <v>84000</v>
      </c>
      <c r="Q89" s="103">
        <v>0</v>
      </c>
      <c r="R89" s="50">
        <v>84000</v>
      </c>
      <c r="S89" s="84">
        <v>0</v>
      </c>
      <c r="T89" s="106">
        <v>0</v>
      </c>
      <c r="U89" s="45" t="s">
        <v>1704</v>
      </c>
    </row>
    <row r="90" spans="1:21" ht="57.5" x14ac:dyDescent="0.25">
      <c r="A90" s="43" t="s">
        <v>915</v>
      </c>
      <c r="B90" s="43" t="s">
        <v>687</v>
      </c>
      <c r="C90" s="43" t="s">
        <v>689</v>
      </c>
      <c r="D90" s="43" t="s">
        <v>104</v>
      </c>
      <c r="E90" s="43" t="s">
        <v>140</v>
      </c>
      <c r="F90" s="85">
        <v>2.2200000000000002</v>
      </c>
      <c r="G90" s="85">
        <v>2.35</v>
      </c>
      <c r="H90" s="82" t="s">
        <v>1942</v>
      </c>
      <c r="I90" s="43" t="s">
        <v>6</v>
      </c>
      <c r="J90" s="43" t="s">
        <v>654</v>
      </c>
      <c r="K90" s="83">
        <v>1578000</v>
      </c>
      <c r="L90" s="83">
        <v>1885612.37</v>
      </c>
      <c r="M90" s="110" t="str">
        <f>INDEX([1]Sheet1!$L:$L,MATCH(B90,[1]Sheet1!$D:$D,0))</f>
        <v>20.XX.201.010</v>
      </c>
      <c r="N90" s="111">
        <f t="shared" si="14"/>
        <v>-307612.37000000011</v>
      </c>
      <c r="O90" s="112">
        <f>INDEX([2]Sheet1!$AB:$AB,MATCH(B90,[2]Sheet1!$D:$D,0))</f>
        <v>43591</v>
      </c>
      <c r="P90" s="105">
        <v>200000</v>
      </c>
      <c r="Q90" s="103">
        <v>0</v>
      </c>
      <c r="R90" s="50">
        <v>0</v>
      </c>
      <c r="S90" s="84">
        <v>200000</v>
      </c>
      <c r="T90" s="106">
        <v>0</v>
      </c>
      <c r="U90" s="45" t="s">
        <v>1705</v>
      </c>
    </row>
    <row r="91" spans="1:21" ht="34.5" x14ac:dyDescent="0.25">
      <c r="A91" s="43" t="s">
        <v>889</v>
      </c>
      <c r="B91" s="43" t="s">
        <v>1397</v>
      </c>
      <c r="C91" s="43" t="s">
        <v>1588</v>
      </c>
      <c r="D91" s="43" t="s">
        <v>99</v>
      </c>
      <c r="E91" s="43" t="s">
        <v>66</v>
      </c>
      <c r="F91" s="85">
        <v>12.7</v>
      </c>
      <c r="G91" s="85">
        <v>16</v>
      </c>
      <c r="H91" s="82" t="s">
        <v>1943</v>
      </c>
      <c r="I91" s="43" t="s">
        <v>6</v>
      </c>
      <c r="J91" s="43" t="s">
        <v>3143</v>
      </c>
      <c r="K91" s="83">
        <v>320000</v>
      </c>
      <c r="L91" s="83">
        <v>0</v>
      </c>
      <c r="M91" s="110" t="str">
        <f>INDEX([1]Sheet1!$L:$L,MATCH(B91,[1]Sheet1!$D:$D,0))</f>
        <v>20.XX.201.310</v>
      </c>
      <c r="N91" s="111">
        <f t="shared" si="14"/>
        <v>320000</v>
      </c>
      <c r="O91" s="112">
        <f>INDEX([2]Sheet1!$AB:$AB,MATCH(B91,[2]Sheet1!$D:$D,0))</f>
        <v>44669</v>
      </c>
      <c r="P91" s="105">
        <v>11000</v>
      </c>
      <c r="Q91" s="103">
        <v>11000</v>
      </c>
      <c r="R91" s="50">
        <v>0</v>
      </c>
      <c r="S91" s="84">
        <v>0</v>
      </c>
      <c r="T91" s="106">
        <v>0</v>
      </c>
      <c r="U91" s="87"/>
    </row>
    <row r="92" spans="1:21" ht="69" x14ac:dyDescent="0.25">
      <c r="A92" s="43" t="s">
        <v>891</v>
      </c>
      <c r="B92" s="43" t="s">
        <v>1398</v>
      </c>
      <c r="C92" s="43" t="s">
        <v>1589</v>
      </c>
      <c r="D92" s="43" t="s">
        <v>1944</v>
      </c>
      <c r="E92" s="43" t="s">
        <v>105</v>
      </c>
      <c r="F92" s="81">
        <v>0</v>
      </c>
      <c r="G92" s="81">
        <v>0</v>
      </c>
      <c r="H92" s="82" t="s">
        <v>1945</v>
      </c>
      <c r="I92" s="43" t="s">
        <v>6</v>
      </c>
      <c r="J92" s="43" t="s">
        <v>3143</v>
      </c>
      <c r="K92" s="83">
        <v>1687000</v>
      </c>
      <c r="L92" s="83">
        <v>2548</v>
      </c>
      <c r="M92" s="110" t="str">
        <f>INDEX([1]Sheet1!$L:$L,MATCH(B92,[1]Sheet1!$D:$D,0))</f>
        <v>20.XX.201.122</v>
      </c>
      <c r="N92" s="111">
        <f t="shared" si="14"/>
        <v>1684452</v>
      </c>
      <c r="O92" s="112">
        <f>INDEX([2]Sheet1!$AB:$AB,MATCH(B92,[2]Sheet1!$D:$D,0))</f>
        <v>44616</v>
      </c>
      <c r="P92" s="105">
        <v>809000</v>
      </c>
      <c r="Q92" s="103">
        <v>809000</v>
      </c>
      <c r="R92" s="50">
        <v>0</v>
      </c>
      <c r="S92" s="84">
        <v>0</v>
      </c>
      <c r="T92" s="106">
        <v>0</v>
      </c>
      <c r="U92" s="88"/>
    </row>
    <row r="93" spans="1:21" ht="34.5" x14ac:dyDescent="0.25">
      <c r="A93" s="43" t="s">
        <v>1946</v>
      </c>
      <c r="B93" s="43" t="s">
        <v>1947</v>
      </c>
      <c r="C93" s="43" t="s">
        <v>1948</v>
      </c>
      <c r="D93" s="43" t="s">
        <v>103</v>
      </c>
      <c r="E93" s="43" t="s">
        <v>140</v>
      </c>
      <c r="F93" s="85">
        <v>10.8</v>
      </c>
      <c r="G93" s="85">
        <v>13.3</v>
      </c>
      <c r="H93" s="82" t="s">
        <v>1949</v>
      </c>
      <c r="I93" s="43" t="s">
        <v>6</v>
      </c>
      <c r="J93" s="43" t="s">
        <v>3142</v>
      </c>
      <c r="K93" s="83">
        <v>9200000</v>
      </c>
      <c r="L93" s="83">
        <v>0</v>
      </c>
      <c r="M93" s="110" t="str">
        <f>INDEX([1]Sheet1!$L:$L,MATCH(B93,[1]Sheet1!$D:$D,0))</f>
        <v>20.XX.201.015</v>
      </c>
      <c r="N93" s="111">
        <f t="shared" si="14"/>
        <v>9200000</v>
      </c>
      <c r="O93" s="112">
        <f>INDEX([2]Sheet1!$AB:$AB,MATCH(B93,[2]Sheet1!$D:$D,0))</f>
        <v>44986</v>
      </c>
      <c r="P93" s="105">
        <v>82000</v>
      </c>
      <c r="Q93" s="103">
        <v>0</v>
      </c>
      <c r="R93" s="50">
        <v>82000</v>
      </c>
      <c r="S93" s="84">
        <v>0</v>
      </c>
      <c r="T93" s="106">
        <v>0</v>
      </c>
      <c r="U93" s="45" t="s">
        <v>1704</v>
      </c>
    </row>
    <row r="94" spans="1:21" ht="46" x14ac:dyDescent="0.25">
      <c r="A94" s="43" t="s">
        <v>894</v>
      </c>
      <c r="B94" s="43" t="s">
        <v>133</v>
      </c>
      <c r="C94" s="43" t="s">
        <v>134</v>
      </c>
      <c r="D94" s="43" t="s">
        <v>97</v>
      </c>
      <c r="E94" s="43" t="s">
        <v>73</v>
      </c>
      <c r="F94" s="85">
        <v>46</v>
      </c>
      <c r="G94" s="85">
        <v>47</v>
      </c>
      <c r="H94" s="82" t="s">
        <v>1950</v>
      </c>
      <c r="I94" s="43" t="s">
        <v>6</v>
      </c>
      <c r="J94" s="43" t="s">
        <v>653</v>
      </c>
      <c r="K94" s="83">
        <v>2120000</v>
      </c>
      <c r="L94" s="83">
        <v>53331.25</v>
      </c>
      <c r="M94" s="110" t="str">
        <f>INDEX([1]Sheet1!$L:$L,MATCH(B94,[1]Sheet1!$D:$D,0))</f>
        <v>20.XX.201.131</v>
      </c>
      <c r="N94" s="111">
        <f t="shared" si="14"/>
        <v>2066668.75</v>
      </c>
      <c r="O94" s="112">
        <f>INDEX([2]Sheet1!$AB:$AB,MATCH(B94,[2]Sheet1!$D:$D,0))</f>
        <v>44172</v>
      </c>
      <c r="P94" s="105">
        <v>385000</v>
      </c>
      <c r="Q94" s="103">
        <v>385000</v>
      </c>
      <c r="R94" s="50">
        <v>0</v>
      </c>
      <c r="S94" s="84">
        <v>0</v>
      </c>
      <c r="T94" s="106">
        <v>0</v>
      </c>
      <c r="U94" s="88"/>
    </row>
    <row r="95" spans="1:21" ht="80.5" x14ac:dyDescent="0.25">
      <c r="A95" s="43" t="s">
        <v>895</v>
      </c>
      <c r="B95" s="43" t="s">
        <v>1399</v>
      </c>
      <c r="C95" s="43" t="s">
        <v>1590</v>
      </c>
      <c r="D95" s="55" t="s">
        <v>103</v>
      </c>
      <c r="E95" s="43" t="s">
        <v>20</v>
      </c>
      <c r="F95" s="85">
        <v>0</v>
      </c>
      <c r="G95" s="85">
        <v>0</v>
      </c>
      <c r="H95" s="82" t="s">
        <v>1951</v>
      </c>
      <c r="I95" s="43" t="s">
        <v>6</v>
      </c>
      <c r="J95" s="43" t="s">
        <v>3143</v>
      </c>
      <c r="K95" s="83">
        <v>836000</v>
      </c>
      <c r="L95" s="83">
        <v>446528.45</v>
      </c>
      <c r="M95" s="110" t="str">
        <f>INDEX([1]Sheet1!$L:$L,MATCH(B95,[1]Sheet1!$D:$D,0))</f>
        <v>20.XX.201.110</v>
      </c>
      <c r="N95" s="111">
        <f t="shared" si="14"/>
        <v>389471.55</v>
      </c>
      <c r="O95" s="112">
        <f>INDEX([2]Sheet1!$AB:$AB,MATCH(B95,[2]Sheet1!$D:$D,0))</f>
        <v>44669</v>
      </c>
      <c r="P95" s="105">
        <v>265000</v>
      </c>
      <c r="Q95" s="103">
        <v>265000</v>
      </c>
      <c r="R95" s="50">
        <v>0</v>
      </c>
      <c r="S95" s="84">
        <v>0</v>
      </c>
      <c r="T95" s="106">
        <v>0</v>
      </c>
      <c r="U95" s="87"/>
    </row>
    <row r="96" spans="1:21" ht="69" x14ac:dyDescent="0.25">
      <c r="A96" s="43" t="s">
        <v>896</v>
      </c>
      <c r="B96" s="43" t="s">
        <v>1400</v>
      </c>
      <c r="C96" s="43" t="s">
        <v>1591</v>
      </c>
      <c r="D96" s="43" t="s">
        <v>104</v>
      </c>
      <c r="E96" s="43" t="s">
        <v>105</v>
      </c>
      <c r="F96" s="85">
        <v>0</v>
      </c>
      <c r="G96" s="85">
        <v>0</v>
      </c>
      <c r="H96" s="82" t="s">
        <v>1952</v>
      </c>
      <c r="I96" s="43" t="s">
        <v>6</v>
      </c>
      <c r="J96" s="43" t="s">
        <v>655</v>
      </c>
      <c r="K96" s="83">
        <v>2972000</v>
      </c>
      <c r="L96" s="83">
        <v>31250</v>
      </c>
      <c r="M96" s="110" t="str">
        <f>INDEX([1]Sheet1!$L:$L,MATCH(B96,[1]Sheet1!$D:$D,0))</f>
        <v>20.XX.201.122</v>
      </c>
      <c r="N96" s="111">
        <f t="shared" si="14"/>
        <v>2940750</v>
      </c>
      <c r="O96" s="112">
        <f>INDEX([2]Sheet1!$AB:$AB,MATCH(B96,[2]Sheet1!$D:$D,0))</f>
        <v>45156</v>
      </c>
      <c r="P96" s="105">
        <v>37000</v>
      </c>
      <c r="Q96" s="103">
        <v>0</v>
      </c>
      <c r="R96" s="50">
        <v>37000</v>
      </c>
      <c r="S96" s="84">
        <v>0</v>
      </c>
      <c r="T96" s="106">
        <v>0</v>
      </c>
      <c r="U96" s="45" t="s">
        <v>1704</v>
      </c>
    </row>
    <row r="97" spans="1:21" ht="46" x14ac:dyDescent="0.25">
      <c r="A97" s="43" t="s">
        <v>897</v>
      </c>
      <c r="B97" s="43" t="s">
        <v>1401</v>
      </c>
      <c r="C97" s="43" t="s">
        <v>1592</v>
      </c>
      <c r="D97" s="43" t="s">
        <v>104</v>
      </c>
      <c r="E97" s="43" t="s">
        <v>105</v>
      </c>
      <c r="F97" s="85">
        <v>42.7</v>
      </c>
      <c r="G97" s="85">
        <v>49.3</v>
      </c>
      <c r="H97" s="82" t="s">
        <v>1953</v>
      </c>
      <c r="I97" s="43" t="s">
        <v>6</v>
      </c>
      <c r="J97" s="43" t="s">
        <v>3143</v>
      </c>
      <c r="K97" s="83">
        <v>2165000</v>
      </c>
      <c r="L97" s="83">
        <v>1037.75</v>
      </c>
      <c r="M97" s="110" t="str">
        <f>INDEX([1]Sheet1!$L:$L,MATCH(B97,[1]Sheet1!$D:$D,0))</f>
        <v>20.XX.201.122</v>
      </c>
      <c r="N97" s="111">
        <f t="shared" si="14"/>
        <v>2163962.25</v>
      </c>
      <c r="O97" s="112">
        <f>INDEX([2]Sheet1!$AB:$AB,MATCH(B97,[2]Sheet1!$D:$D,0))</f>
        <v>44788</v>
      </c>
      <c r="P97" s="105">
        <v>66000</v>
      </c>
      <c r="Q97" s="103">
        <v>66000</v>
      </c>
      <c r="R97" s="50">
        <v>0</v>
      </c>
      <c r="S97" s="84">
        <v>0</v>
      </c>
      <c r="T97" s="106">
        <v>0</v>
      </c>
      <c r="U97" s="87"/>
    </row>
    <row r="98" spans="1:21" ht="57.5" x14ac:dyDescent="0.25">
      <c r="A98" s="43" t="s">
        <v>898</v>
      </c>
      <c r="B98" s="43" t="s">
        <v>129</v>
      </c>
      <c r="C98" s="43" t="s">
        <v>130</v>
      </c>
      <c r="D98" s="55" t="s">
        <v>97</v>
      </c>
      <c r="E98" s="43" t="s">
        <v>73</v>
      </c>
      <c r="F98" s="85">
        <v>0</v>
      </c>
      <c r="G98" s="85">
        <v>0</v>
      </c>
      <c r="H98" s="82" t="s">
        <v>1954</v>
      </c>
      <c r="I98" s="43" t="s">
        <v>48</v>
      </c>
      <c r="J98" s="43" t="s">
        <v>654</v>
      </c>
      <c r="K98" s="83">
        <v>4134000</v>
      </c>
      <c r="L98" s="83">
        <v>953464.36</v>
      </c>
      <c r="M98" s="110" t="str">
        <f>INDEX([1]Sheet1!$L:$L,MATCH(B98,[1]Sheet1!$D:$D,0))</f>
        <v>20.XX.025.700, 20.XX.075.600</v>
      </c>
      <c r="N98" s="111">
        <f t="shared" si="14"/>
        <v>3180535.64</v>
      </c>
      <c r="O98" s="112">
        <f>INDEX([2]Sheet1!$AB:$AB,MATCH(B98,[2]Sheet1!$D:$D,0))</f>
        <v>43868</v>
      </c>
      <c r="P98" s="105">
        <v>36000</v>
      </c>
      <c r="Q98" s="103">
        <v>36000</v>
      </c>
      <c r="R98" s="50">
        <v>0</v>
      </c>
      <c r="S98" s="84">
        <v>0</v>
      </c>
      <c r="T98" s="106">
        <v>0</v>
      </c>
      <c r="U98" s="88"/>
    </row>
    <row r="99" spans="1:21" ht="34.5" x14ac:dyDescent="0.25">
      <c r="A99" s="43" t="s">
        <v>918</v>
      </c>
      <c r="B99" s="43" t="s">
        <v>698</v>
      </c>
      <c r="C99" s="43" t="s">
        <v>700</v>
      </c>
      <c r="D99" s="43" t="s">
        <v>97</v>
      </c>
      <c r="E99" s="43" t="s">
        <v>73</v>
      </c>
      <c r="F99" s="85">
        <v>5.6</v>
      </c>
      <c r="G99" s="85">
        <v>8.8000000000000007</v>
      </c>
      <c r="H99" s="82" t="s">
        <v>1955</v>
      </c>
      <c r="I99" s="43" t="s">
        <v>6</v>
      </c>
      <c r="J99" s="43" t="s">
        <v>654</v>
      </c>
      <c r="K99" s="83">
        <v>3220000</v>
      </c>
      <c r="L99" s="83">
        <v>833982.47</v>
      </c>
      <c r="M99" s="110" t="str">
        <f>INDEX([1]Sheet1!$L:$L,MATCH(B99,[1]Sheet1!$D:$D,0))</f>
        <v>20.XX.201.010</v>
      </c>
      <c r="N99" s="111">
        <f t="shared" si="14"/>
        <v>2386017.5300000003</v>
      </c>
      <c r="O99" s="112">
        <f>INDEX([2]Sheet1!$AB:$AB,MATCH(B99,[2]Sheet1!$D:$D,0))</f>
        <v>43392</v>
      </c>
      <c r="P99" s="105">
        <v>78000</v>
      </c>
      <c r="Q99" s="103">
        <v>78000</v>
      </c>
      <c r="R99" s="50">
        <v>0</v>
      </c>
      <c r="S99" s="84">
        <v>0</v>
      </c>
      <c r="T99" s="106">
        <v>0</v>
      </c>
      <c r="U99" s="87"/>
    </row>
    <row r="100" spans="1:21" ht="57.5" x14ac:dyDescent="0.25">
      <c r="A100" s="43" t="s">
        <v>899</v>
      </c>
      <c r="B100" s="43" t="s">
        <v>135</v>
      </c>
      <c r="C100" s="43" t="s">
        <v>136</v>
      </c>
      <c r="D100" s="55" t="s">
        <v>97</v>
      </c>
      <c r="E100" s="43" t="s">
        <v>73</v>
      </c>
      <c r="F100" s="85">
        <v>0</v>
      </c>
      <c r="G100" s="85">
        <v>0</v>
      </c>
      <c r="H100" s="82" t="s">
        <v>1956</v>
      </c>
      <c r="I100" s="43" t="s">
        <v>6</v>
      </c>
      <c r="J100" s="43" t="s">
        <v>652</v>
      </c>
      <c r="K100" s="83">
        <v>3218000</v>
      </c>
      <c r="L100" s="83">
        <v>1699052.1</v>
      </c>
      <c r="M100" s="110" t="str">
        <f>INDEX([1]Sheet1!$L:$L,MATCH(B100,[1]Sheet1!$D:$D,0))</f>
        <v>20.XX.201.010</v>
      </c>
      <c r="N100" s="111">
        <f t="shared" si="14"/>
        <v>1518947.9</v>
      </c>
      <c r="O100" s="112">
        <f>INDEX([2]Sheet1!$AB:$AB,MATCH(B100,[2]Sheet1!$D:$D,0))</f>
        <v>43868</v>
      </c>
      <c r="P100" s="105">
        <v>150000</v>
      </c>
      <c r="Q100" s="103">
        <v>150000</v>
      </c>
      <c r="R100" s="50">
        <v>0</v>
      </c>
      <c r="S100" s="84">
        <v>0</v>
      </c>
      <c r="T100" s="106">
        <v>0</v>
      </c>
      <c r="U100" s="87"/>
    </row>
    <row r="101" spans="1:21" ht="46" x14ac:dyDescent="0.25">
      <c r="A101" s="43" t="s">
        <v>900</v>
      </c>
      <c r="B101" s="43" t="s">
        <v>1402</v>
      </c>
      <c r="C101" s="43" t="s">
        <v>1593</v>
      </c>
      <c r="D101" s="43" t="s">
        <v>103</v>
      </c>
      <c r="E101" s="43" t="s">
        <v>22</v>
      </c>
      <c r="F101" s="85">
        <v>12.2</v>
      </c>
      <c r="G101" s="85">
        <v>20</v>
      </c>
      <c r="H101" s="82" t="s">
        <v>1957</v>
      </c>
      <c r="I101" s="43" t="s">
        <v>6</v>
      </c>
      <c r="J101" s="43" t="s">
        <v>3143</v>
      </c>
      <c r="K101" s="83">
        <v>250000</v>
      </c>
      <c r="L101" s="83">
        <v>17800</v>
      </c>
      <c r="M101" s="110" t="str">
        <f>INDEX([1]Sheet1!$L:$L,MATCH(B101,[1]Sheet1!$D:$D,0))</f>
        <v>20.XX.201.121</v>
      </c>
      <c r="N101" s="111">
        <f t="shared" si="14"/>
        <v>232200</v>
      </c>
      <c r="O101" s="112">
        <f>INDEX([2]Sheet1!$AB:$AB,MATCH(B101,[2]Sheet1!$D:$D,0))</f>
        <v>44407</v>
      </c>
      <c r="P101" s="105">
        <v>132000</v>
      </c>
      <c r="Q101" s="103">
        <v>132000</v>
      </c>
      <c r="R101" s="50">
        <v>0</v>
      </c>
      <c r="S101" s="84">
        <v>0</v>
      </c>
      <c r="T101" s="106">
        <v>0</v>
      </c>
      <c r="U101" s="87"/>
    </row>
    <row r="102" spans="1:21" ht="46" x14ac:dyDescent="0.25">
      <c r="A102" s="43" t="s">
        <v>901</v>
      </c>
      <c r="B102" s="43" t="s">
        <v>730</v>
      </c>
      <c r="C102" s="43" t="s">
        <v>732</v>
      </c>
      <c r="D102" s="43" t="s">
        <v>104</v>
      </c>
      <c r="E102" s="43" t="s">
        <v>140</v>
      </c>
      <c r="F102" s="85">
        <v>8.6999999999999993</v>
      </c>
      <c r="G102" s="85">
        <v>10.6</v>
      </c>
      <c r="H102" s="82" t="s">
        <v>1958</v>
      </c>
      <c r="I102" s="43" t="s">
        <v>6</v>
      </c>
      <c r="J102" s="43" t="s">
        <v>652</v>
      </c>
      <c r="K102" s="83">
        <v>2820000</v>
      </c>
      <c r="L102" s="83">
        <v>94971.520000000004</v>
      </c>
      <c r="M102" s="110" t="str">
        <f>INDEX([1]Sheet1!$L:$L,MATCH(B102,[1]Sheet1!$D:$D,0))</f>
        <v>20.XX.201.010</v>
      </c>
      <c r="N102" s="111">
        <f t="shared" si="14"/>
        <v>2725028.48</v>
      </c>
      <c r="O102" s="112">
        <f>INDEX([2]Sheet1!$AB:$AB,MATCH(B102,[2]Sheet1!$D:$D,0))</f>
        <v>44414</v>
      </c>
      <c r="P102" s="105">
        <v>635000</v>
      </c>
      <c r="Q102" s="103">
        <v>635000</v>
      </c>
      <c r="R102" s="50">
        <v>0</v>
      </c>
      <c r="S102" s="84">
        <v>0</v>
      </c>
      <c r="T102" s="106">
        <v>0</v>
      </c>
      <c r="U102" s="88"/>
    </row>
    <row r="103" spans="1:21" ht="23" x14ac:dyDescent="0.25">
      <c r="A103" s="43" t="s">
        <v>902</v>
      </c>
      <c r="B103" s="43" t="s">
        <v>1403</v>
      </c>
      <c r="C103" s="43" t="s">
        <v>1594</v>
      </c>
      <c r="D103" s="43" t="s">
        <v>97</v>
      </c>
      <c r="E103" s="43" t="s">
        <v>109</v>
      </c>
      <c r="F103" s="85">
        <v>5</v>
      </c>
      <c r="G103" s="85">
        <v>10.199999999999999</v>
      </c>
      <c r="H103" s="82" t="s">
        <v>1959</v>
      </c>
      <c r="I103" s="43" t="s">
        <v>6</v>
      </c>
      <c r="J103" s="43" t="s">
        <v>655</v>
      </c>
      <c r="K103" s="83">
        <v>2430000</v>
      </c>
      <c r="L103" s="83">
        <v>76852.009999999995</v>
      </c>
      <c r="M103" s="110" t="str">
        <f>INDEX([1]Sheet1!$L:$L,MATCH(B103,[1]Sheet1!$D:$D,0))</f>
        <v>20.XX.201.121</v>
      </c>
      <c r="N103" s="111">
        <f t="shared" si="14"/>
        <v>2353147.9900000002</v>
      </c>
      <c r="O103" s="112">
        <f>INDEX([2]Sheet1!$AB:$AB,MATCH(B103,[2]Sheet1!$D:$D,0))</f>
        <v>44536</v>
      </c>
      <c r="P103" s="105">
        <v>1617000</v>
      </c>
      <c r="Q103" s="103">
        <v>1617000</v>
      </c>
      <c r="R103" s="50">
        <v>0</v>
      </c>
      <c r="S103" s="84">
        <v>0</v>
      </c>
      <c r="T103" s="106">
        <v>0</v>
      </c>
      <c r="U103" s="87"/>
    </row>
    <row r="104" spans="1:21" ht="23" x14ac:dyDescent="0.25">
      <c r="A104" s="43" t="s">
        <v>903</v>
      </c>
      <c r="B104" s="43" t="s">
        <v>141</v>
      </c>
      <c r="C104" s="43" t="s">
        <v>142</v>
      </c>
      <c r="D104" s="43" t="s">
        <v>97</v>
      </c>
      <c r="E104" s="43" t="s">
        <v>109</v>
      </c>
      <c r="F104" s="85">
        <v>0.3</v>
      </c>
      <c r="G104" s="85">
        <v>5</v>
      </c>
      <c r="H104" s="82" t="s">
        <v>1960</v>
      </c>
      <c r="I104" s="43" t="s">
        <v>6</v>
      </c>
      <c r="J104" s="43" t="s">
        <v>652</v>
      </c>
      <c r="K104" s="83">
        <v>985000</v>
      </c>
      <c r="L104" s="83">
        <v>107603.68</v>
      </c>
      <c r="M104" s="110" t="str">
        <f>INDEX([1]Sheet1!$L:$L,MATCH(B104,[1]Sheet1!$D:$D,0))</f>
        <v>20.XX.201.010</v>
      </c>
      <c r="N104" s="111">
        <f t="shared" si="14"/>
        <v>877396.32000000007</v>
      </c>
      <c r="O104" s="112">
        <f>INDEX([2]Sheet1!$AB:$AB,MATCH(B104,[2]Sheet1!$D:$D,0))</f>
        <v>44371</v>
      </c>
      <c r="P104" s="105">
        <v>744000</v>
      </c>
      <c r="Q104" s="103">
        <v>744000</v>
      </c>
      <c r="R104" s="50">
        <v>0</v>
      </c>
      <c r="S104" s="84">
        <v>0</v>
      </c>
      <c r="T104" s="106">
        <v>0</v>
      </c>
      <c r="U104" s="87"/>
    </row>
    <row r="105" spans="1:21" ht="23" x14ac:dyDescent="0.25">
      <c r="A105" s="43" t="s">
        <v>904</v>
      </c>
      <c r="B105" s="43" t="s">
        <v>756</v>
      </c>
      <c r="C105" s="43" t="s">
        <v>759</v>
      </c>
      <c r="D105" s="43" t="s">
        <v>110</v>
      </c>
      <c r="E105" s="43" t="s">
        <v>100</v>
      </c>
      <c r="F105" s="85">
        <v>75.400000000000006</v>
      </c>
      <c r="G105" s="85">
        <v>80.099999999999994</v>
      </c>
      <c r="H105" s="82" t="s">
        <v>1961</v>
      </c>
      <c r="I105" s="43" t="s">
        <v>6</v>
      </c>
      <c r="J105" s="43" t="s">
        <v>3143</v>
      </c>
      <c r="K105" s="83">
        <v>2320000</v>
      </c>
      <c r="L105" s="83">
        <v>103962.73</v>
      </c>
      <c r="M105" s="110" t="str">
        <f>INDEX([1]Sheet1!$L:$L,MATCH(B105,[1]Sheet1!$D:$D,0))</f>
        <v>20.XX.201.010</v>
      </c>
      <c r="N105" s="111">
        <f t="shared" si="14"/>
        <v>2216037.27</v>
      </c>
      <c r="O105" s="112">
        <f>INDEX([2]Sheet1!$AB:$AB,MATCH(B105,[2]Sheet1!$D:$D,0))</f>
        <v>44323</v>
      </c>
      <c r="P105" s="105">
        <v>1250000</v>
      </c>
      <c r="Q105" s="103">
        <v>1250000</v>
      </c>
      <c r="R105" s="50">
        <v>0</v>
      </c>
      <c r="S105" s="84">
        <v>0</v>
      </c>
      <c r="T105" s="106">
        <v>0</v>
      </c>
      <c r="U105" s="87"/>
    </row>
    <row r="106" spans="1:21" ht="34.5" x14ac:dyDescent="0.25">
      <c r="A106" s="43" t="s">
        <v>906</v>
      </c>
      <c r="B106" s="43" t="s">
        <v>1405</v>
      </c>
      <c r="C106" s="43" t="s">
        <v>1595</v>
      </c>
      <c r="D106" s="43" t="s">
        <v>104</v>
      </c>
      <c r="E106" s="43" t="s">
        <v>1687</v>
      </c>
      <c r="F106" s="85">
        <v>8.5000000000000006E-2</v>
      </c>
      <c r="G106" s="85">
        <v>11</v>
      </c>
      <c r="H106" s="82" t="s">
        <v>1962</v>
      </c>
      <c r="I106" s="43" t="s">
        <v>6</v>
      </c>
      <c r="J106" s="43" t="s">
        <v>655</v>
      </c>
      <c r="K106" s="83">
        <v>2077000</v>
      </c>
      <c r="L106" s="83">
        <v>34392.300000000003</v>
      </c>
      <c r="M106" s="110" t="str">
        <f>INDEX([1]Sheet1!$L:$L,MATCH(B106,[1]Sheet1!$D:$D,0))</f>
        <v>20.XX.201.121</v>
      </c>
      <c r="N106" s="111">
        <f t="shared" si="14"/>
        <v>2042607.7</v>
      </c>
      <c r="O106" s="112">
        <f>INDEX([2]Sheet1!$AB:$AB,MATCH(B106,[2]Sheet1!$D:$D,0))</f>
        <v>44536</v>
      </c>
      <c r="P106" s="105">
        <v>1000000</v>
      </c>
      <c r="Q106" s="103">
        <v>1000000</v>
      </c>
      <c r="R106" s="50">
        <v>0</v>
      </c>
      <c r="S106" s="84">
        <v>0</v>
      </c>
      <c r="T106" s="106">
        <v>0</v>
      </c>
      <c r="U106" s="88"/>
    </row>
    <row r="107" spans="1:21" ht="57.5" x14ac:dyDescent="0.25">
      <c r="A107" s="43" t="s">
        <v>1963</v>
      </c>
      <c r="B107" s="43" t="s">
        <v>1964</v>
      </c>
      <c r="C107" s="43" t="s">
        <v>1965</v>
      </c>
      <c r="D107" s="43" t="s">
        <v>104</v>
      </c>
      <c r="E107" s="43" t="s">
        <v>105</v>
      </c>
      <c r="F107" s="85">
        <v>33.299999999999997</v>
      </c>
      <c r="G107" s="85">
        <v>44.9</v>
      </c>
      <c r="H107" s="82" t="s">
        <v>1966</v>
      </c>
      <c r="I107" s="43" t="s">
        <v>6</v>
      </c>
      <c r="J107" s="43" t="s">
        <v>1713</v>
      </c>
      <c r="K107" s="83">
        <v>830000</v>
      </c>
      <c r="L107" s="83">
        <v>0</v>
      </c>
      <c r="M107" s="110" t="str">
        <f>INDEX([1]Sheet1!$L:$L,MATCH(B107,[1]Sheet1!$D:$D,0))</f>
        <v>20.XX.201.121</v>
      </c>
      <c r="N107" s="111">
        <f t="shared" si="14"/>
        <v>830000</v>
      </c>
      <c r="O107" s="112">
        <f>INDEX([2]Sheet1!$AB:$AB,MATCH(B107,[2]Sheet1!$D:$D,0))</f>
        <v>45205</v>
      </c>
      <c r="P107" s="105">
        <v>23000</v>
      </c>
      <c r="Q107" s="103">
        <v>0</v>
      </c>
      <c r="R107" s="50">
        <v>23000</v>
      </c>
      <c r="S107" s="84">
        <v>0</v>
      </c>
      <c r="T107" s="106">
        <v>0</v>
      </c>
      <c r="U107" s="45" t="s">
        <v>1704</v>
      </c>
    </row>
    <row r="108" spans="1:21" ht="46" x14ac:dyDescent="0.25">
      <c r="A108" s="43" t="s">
        <v>1967</v>
      </c>
      <c r="B108" s="43" t="s">
        <v>1968</v>
      </c>
      <c r="C108" s="43" t="s">
        <v>1969</v>
      </c>
      <c r="D108" s="43" t="s">
        <v>97</v>
      </c>
      <c r="E108" s="43" t="s">
        <v>9</v>
      </c>
      <c r="F108" s="85">
        <v>15.6</v>
      </c>
      <c r="G108" s="85">
        <v>18.399999999999999</v>
      </c>
      <c r="H108" s="82" t="s">
        <v>1970</v>
      </c>
      <c r="I108" s="43" t="s">
        <v>6</v>
      </c>
      <c r="J108" s="43" t="s">
        <v>1713</v>
      </c>
      <c r="K108" s="83">
        <v>250000</v>
      </c>
      <c r="L108" s="83">
        <v>0</v>
      </c>
      <c r="M108" s="110" t="str">
        <f>INDEX([1]Sheet1!$L:$L,MATCH(B108,[1]Sheet1!$D:$D,0))</f>
        <v>20.XX.201.121</v>
      </c>
      <c r="N108" s="111">
        <f t="shared" si="14"/>
        <v>250000</v>
      </c>
      <c r="O108" s="112">
        <f>INDEX([2]Sheet1!$AB:$AB,MATCH(B108,[2]Sheet1!$D:$D,0))</f>
        <v>45209</v>
      </c>
      <c r="P108" s="105">
        <v>83000</v>
      </c>
      <c r="Q108" s="103">
        <v>0</v>
      </c>
      <c r="R108" s="50">
        <v>83000</v>
      </c>
      <c r="S108" s="84">
        <v>0</v>
      </c>
      <c r="T108" s="106">
        <v>0</v>
      </c>
      <c r="U108" s="45" t="s">
        <v>1704</v>
      </c>
    </row>
    <row r="109" spans="1:21" ht="46" x14ac:dyDescent="0.25">
      <c r="A109" s="43" t="s">
        <v>1971</v>
      </c>
      <c r="B109" s="43" t="s">
        <v>1972</v>
      </c>
      <c r="C109" s="43" t="s">
        <v>1973</v>
      </c>
      <c r="D109" s="43" t="s">
        <v>126</v>
      </c>
      <c r="E109" s="43" t="s">
        <v>109</v>
      </c>
      <c r="F109" s="85">
        <v>0</v>
      </c>
      <c r="G109" s="85">
        <v>10.9</v>
      </c>
      <c r="H109" s="82" t="s">
        <v>1974</v>
      </c>
      <c r="I109" s="43" t="s">
        <v>6</v>
      </c>
      <c r="J109" s="43" t="s">
        <v>3142</v>
      </c>
      <c r="K109" s="83">
        <v>410000</v>
      </c>
      <c r="L109" s="83">
        <v>0</v>
      </c>
      <c r="M109" s="110" t="str">
        <f>INDEX([1]Sheet1!$L:$L,MATCH(B109,[1]Sheet1!$D:$D,0))</f>
        <v>20.XX.201.121</v>
      </c>
      <c r="N109" s="111">
        <f t="shared" si="14"/>
        <v>410000</v>
      </c>
      <c r="O109" s="112">
        <f>INDEX([2]Sheet1!$AB:$AB,MATCH(B109,[2]Sheet1!$D:$D,0))</f>
        <v>45108</v>
      </c>
      <c r="P109" s="105">
        <v>32000</v>
      </c>
      <c r="Q109" s="103">
        <v>0</v>
      </c>
      <c r="R109" s="50">
        <v>32000</v>
      </c>
      <c r="S109" s="84">
        <v>0</v>
      </c>
      <c r="T109" s="106">
        <v>0</v>
      </c>
      <c r="U109" s="45" t="s">
        <v>1704</v>
      </c>
    </row>
    <row r="110" spans="1:21" ht="34.5" x14ac:dyDescent="0.25">
      <c r="A110" s="43" t="s">
        <v>1975</v>
      </c>
      <c r="B110" s="43" t="s">
        <v>1976</v>
      </c>
      <c r="C110" s="43" t="s">
        <v>1977</v>
      </c>
      <c r="D110" s="43" t="s">
        <v>126</v>
      </c>
      <c r="E110" s="43" t="s">
        <v>9</v>
      </c>
      <c r="F110" s="85">
        <v>65.2</v>
      </c>
      <c r="G110" s="85">
        <v>66.7</v>
      </c>
      <c r="H110" s="82" t="s">
        <v>1978</v>
      </c>
      <c r="I110" s="43" t="s">
        <v>6</v>
      </c>
      <c r="J110" s="43" t="s">
        <v>1713</v>
      </c>
      <c r="K110" s="83">
        <v>530000</v>
      </c>
      <c r="L110" s="83">
        <v>0</v>
      </c>
      <c r="M110" s="110" t="str">
        <f>INDEX([1]Sheet1!$L:$L,MATCH(B110,[1]Sheet1!$D:$D,0))</f>
        <v>20.XX.201.121</v>
      </c>
      <c r="N110" s="111">
        <f t="shared" si="14"/>
        <v>530000</v>
      </c>
      <c r="O110" s="112">
        <f>INDEX([2]Sheet1!$AB:$AB,MATCH(B110,[2]Sheet1!$D:$D,0))</f>
        <v>45108</v>
      </c>
      <c r="P110" s="105">
        <v>90000</v>
      </c>
      <c r="Q110" s="103">
        <v>0</v>
      </c>
      <c r="R110" s="50">
        <v>90000</v>
      </c>
      <c r="S110" s="84">
        <v>0</v>
      </c>
      <c r="T110" s="106">
        <v>0</v>
      </c>
      <c r="U110" s="45" t="s">
        <v>1704</v>
      </c>
    </row>
    <row r="111" spans="1:21" ht="92" x14ac:dyDescent="0.25">
      <c r="A111" s="43" t="s">
        <v>1979</v>
      </c>
      <c r="B111" s="43" t="s">
        <v>1980</v>
      </c>
      <c r="C111" s="43" t="s">
        <v>1981</v>
      </c>
      <c r="D111" s="55" t="s">
        <v>103</v>
      </c>
      <c r="E111" s="43" t="s">
        <v>20</v>
      </c>
      <c r="F111" s="85">
        <v>0</v>
      </c>
      <c r="G111" s="85">
        <v>0</v>
      </c>
      <c r="H111" s="82" t="s">
        <v>1982</v>
      </c>
      <c r="I111" s="43" t="s">
        <v>6</v>
      </c>
      <c r="J111" s="43" t="s">
        <v>1713</v>
      </c>
      <c r="K111" s="83">
        <v>420000</v>
      </c>
      <c r="L111" s="83">
        <v>0</v>
      </c>
      <c r="M111" s="110" t="str">
        <f>INDEX([1]Sheet1!$L:$L,MATCH(B111,[1]Sheet1!$D:$D,0))</f>
        <v>20.XX.201.121</v>
      </c>
      <c r="N111" s="111">
        <f t="shared" si="14"/>
        <v>420000</v>
      </c>
      <c r="O111" s="112">
        <f>INDEX([2]Sheet1!$AB:$AB,MATCH(B111,[2]Sheet1!$D:$D,0))</f>
        <v>45139</v>
      </c>
      <c r="P111" s="105">
        <v>192000</v>
      </c>
      <c r="Q111" s="103">
        <v>0</v>
      </c>
      <c r="R111" s="50">
        <v>192000</v>
      </c>
      <c r="S111" s="84">
        <v>0</v>
      </c>
      <c r="T111" s="106">
        <v>0</v>
      </c>
      <c r="U111" s="45" t="s">
        <v>1704</v>
      </c>
    </row>
    <row r="112" spans="1:21" ht="92" x14ac:dyDescent="0.25">
      <c r="A112" s="43" t="s">
        <v>1983</v>
      </c>
      <c r="B112" s="43" t="s">
        <v>1984</v>
      </c>
      <c r="C112" s="43" t="s">
        <v>1985</v>
      </c>
      <c r="D112" s="43" t="s">
        <v>104</v>
      </c>
      <c r="E112" s="43" t="s">
        <v>105</v>
      </c>
      <c r="F112" s="85">
        <v>49.3</v>
      </c>
      <c r="G112" s="85">
        <v>68.55</v>
      </c>
      <c r="H112" s="82" t="s">
        <v>1986</v>
      </c>
      <c r="I112" s="43" t="s">
        <v>6</v>
      </c>
      <c r="J112" s="43" t="s">
        <v>1713</v>
      </c>
      <c r="K112" s="83">
        <v>170000</v>
      </c>
      <c r="L112" s="83">
        <v>0</v>
      </c>
      <c r="M112" s="110" t="str">
        <f>INDEX([1]Sheet1!$L:$L,MATCH(B112,[1]Sheet1!$D:$D,0))</f>
        <v>20.XX.201.151</v>
      </c>
      <c r="N112" s="111">
        <f t="shared" si="14"/>
        <v>170000</v>
      </c>
      <c r="O112" s="112">
        <f>INDEX([2]Sheet1!$AB:$AB,MATCH(B112,[2]Sheet1!$D:$D,0))</f>
        <v>45114</v>
      </c>
      <c r="P112" s="105">
        <v>17000</v>
      </c>
      <c r="Q112" s="103">
        <v>0</v>
      </c>
      <c r="R112" s="50">
        <v>17000</v>
      </c>
      <c r="S112" s="84">
        <v>0</v>
      </c>
      <c r="T112" s="106">
        <v>0</v>
      </c>
      <c r="U112" s="45" t="s">
        <v>1704</v>
      </c>
    </row>
    <row r="113" spans="1:21" ht="34.5" x14ac:dyDescent="0.25">
      <c r="A113" s="43" t="s">
        <v>1987</v>
      </c>
      <c r="B113" s="43" t="s">
        <v>1988</v>
      </c>
      <c r="C113" s="43" t="s">
        <v>1989</v>
      </c>
      <c r="D113" s="43" t="s">
        <v>101</v>
      </c>
      <c r="E113" s="43" t="s">
        <v>121</v>
      </c>
      <c r="F113" s="85">
        <v>4</v>
      </c>
      <c r="G113" s="85">
        <v>9.3800000000000008</v>
      </c>
      <c r="H113" s="82" t="s">
        <v>1990</v>
      </c>
      <c r="I113" s="43" t="s">
        <v>6</v>
      </c>
      <c r="J113" s="43" t="s">
        <v>3142</v>
      </c>
      <c r="K113" s="83">
        <v>790000</v>
      </c>
      <c r="L113" s="83">
        <v>0</v>
      </c>
      <c r="M113" s="110" t="str">
        <f>INDEX([1]Sheet1!$L:$L,MATCH(B113,[1]Sheet1!$D:$D,0))</f>
        <v>20.XX.201.121</v>
      </c>
      <c r="N113" s="111">
        <f t="shared" si="14"/>
        <v>790000</v>
      </c>
      <c r="O113" s="112">
        <f>INDEX([2]Sheet1!$AB:$AB,MATCH(B113,[2]Sheet1!$D:$D,0))</f>
        <v>45245</v>
      </c>
      <c r="P113" s="105">
        <v>109000</v>
      </c>
      <c r="Q113" s="103">
        <v>0</v>
      </c>
      <c r="R113" s="50">
        <v>109000</v>
      </c>
      <c r="S113" s="84">
        <v>0</v>
      </c>
      <c r="T113" s="106">
        <v>0</v>
      </c>
      <c r="U113" s="45" t="s">
        <v>1704</v>
      </c>
    </row>
    <row r="114" spans="1:21" ht="46" x14ac:dyDescent="0.25">
      <c r="A114" s="43" t="s">
        <v>908</v>
      </c>
      <c r="B114" s="43" t="s">
        <v>111</v>
      </c>
      <c r="C114" s="43" t="s">
        <v>112</v>
      </c>
      <c r="D114" s="43" t="s">
        <v>97</v>
      </c>
      <c r="E114" s="43" t="s">
        <v>113</v>
      </c>
      <c r="F114" s="85">
        <v>8.4</v>
      </c>
      <c r="G114" s="85">
        <v>10.1</v>
      </c>
      <c r="H114" s="82" t="s">
        <v>1991</v>
      </c>
      <c r="I114" s="43" t="s">
        <v>6</v>
      </c>
      <c r="J114" s="43" t="s">
        <v>652</v>
      </c>
      <c r="K114" s="83">
        <v>871000</v>
      </c>
      <c r="L114" s="83">
        <v>404586.33</v>
      </c>
      <c r="M114" s="110" t="str">
        <f>INDEX([1]Sheet1!$L:$L,MATCH(B114,[1]Sheet1!$D:$D,0))</f>
        <v>20.XX.201.131</v>
      </c>
      <c r="N114" s="111">
        <f t="shared" si="14"/>
        <v>466413.67</v>
      </c>
      <c r="O114" s="112">
        <f>INDEX([2]Sheet1!$AB:$AB,MATCH(B114,[2]Sheet1!$D:$D,0))</f>
        <v>44179</v>
      </c>
      <c r="P114" s="105">
        <v>15000</v>
      </c>
      <c r="Q114" s="103">
        <v>15000</v>
      </c>
      <c r="R114" s="50">
        <v>0</v>
      </c>
      <c r="S114" s="84">
        <v>0</v>
      </c>
      <c r="T114" s="106">
        <v>0</v>
      </c>
      <c r="U114" s="88"/>
    </row>
    <row r="115" spans="1:21" ht="57.5" x14ac:dyDescent="0.25">
      <c r="A115" s="43" t="s">
        <v>1992</v>
      </c>
      <c r="B115" s="43" t="s">
        <v>1993</v>
      </c>
      <c r="C115" s="43" t="s">
        <v>1994</v>
      </c>
      <c r="D115" s="43" t="s">
        <v>1995</v>
      </c>
      <c r="E115" s="43" t="s">
        <v>66</v>
      </c>
      <c r="F115" s="85">
        <v>0</v>
      </c>
      <c r="G115" s="85">
        <v>0</v>
      </c>
      <c r="H115" s="82" t="s">
        <v>1996</v>
      </c>
      <c r="I115" s="43" t="s">
        <v>6</v>
      </c>
      <c r="J115" s="43" t="s">
        <v>655</v>
      </c>
      <c r="K115" s="83">
        <v>690000</v>
      </c>
      <c r="L115" s="83">
        <v>62890.7</v>
      </c>
      <c r="M115" s="110" t="str">
        <f>INDEX([1]Sheet1!$L:$L,MATCH(B115,[1]Sheet1!$D:$D,0))</f>
        <v>20.XX.201.010</v>
      </c>
      <c r="N115" s="111">
        <f t="shared" si="14"/>
        <v>627109.30000000005</v>
      </c>
      <c r="O115" s="112">
        <f>INDEX([2]Sheet1!$AB:$AB,MATCH(B115,[2]Sheet1!$D:$D,0))</f>
        <v>44777</v>
      </c>
      <c r="P115" s="105">
        <v>491000</v>
      </c>
      <c r="Q115" s="103">
        <v>491000</v>
      </c>
      <c r="R115" s="50">
        <v>0</v>
      </c>
      <c r="S115" s="84">
        <v>0</v>
      </c>
      <c r="T115" s="106">
        <v>0</v>
      </c>
      <c r="U115" s="88"/>
    </row>
    <row r="116" spans="1:21" ht="57.5" x14ac:dyDescent="0.25">
      <c r="A116" s="43" t="s">
        <v>1997</v>
      </c>
      <c r="B116" s="43" t="s">
        <v>1998</v>
      </c>
      <c r="C116" s="43" t="s">
        <v>1999</v>
      </c>
      <c r="D116" s="43" t="s">
        <v>110</v>
      </c>
      <c r="E116" s="43" t="s">
        <v>20</v>
      </c>
      <c r="F116" s="85">
        <v>0</v>
      </c>
      <c r="G116" s="85">
        <v>0</v>
      </c>
      <c r="H116" s="82" t="s">
        <v>3161</v>
      </c>
      <c r="I116" s="43" t="s">
        <v>6</v>
      </c>
      <c r="J116" s="43" t="s">
        <v>652</v>
      </c>
      <c r="K116" s="83">
        <v>100000</v>
      </c>
      <c r="L116" s="83">
        <v>0</v>
      </c>
      <c r="M116" s="110" t="str">
        <f>INDEX([1]Sheet1!$L:$L,MATCH(B116,[1]Sheet1!$D:$D,0))</f>
        <v>20.XX.201.130</v>
      </c>
      <c r="N116" s="111">
        <f>K116-L116</f>
        <v>100000</v>
      </c>
      <c r="O116" s="112">
        <f>INDEX([2]Sheet1!$AB:$AB,MATCH(B116,[2]Sheet1!$D:$D,0))</f>
        <v>0</v>
      </c>
      <c r="P116" s="105">
        <v>25000</v>
      </c>
      <c r="Q116" s="103">
        <v>25000</v>
      </c>
      <c r="R116" s="50">
        <v>0</v>
      </c>
      <c r="S116" s="84">
        <v>0</v>
      </c>
      <c r="T116" s="106">
        <v>0</v>
      </c>
      <c r="U116" s="45" t="s">
        <v>1706</v>
      </c>
    </row>
    <row r="117" spans="1:21" ht="34.5" x14ac:dyDescent="0.25">
      <c r="A117" s="43" t="s">
        <v>920</v>
      </c>
      <c r="B117" s="43" t="s">
        <v>1407</v>
      </c>
      <c r="C117" s="55" t="s">
        <v>35</v>
      </c>
      <c r="D117" s="55" t="s">
        <v>20</v>
      </c>
      <c r="E117" s="43" t="s">
        <v>5</v>
      </c>
      <c r="F117" s="85">
        <v>0</v>
      </c>
      <c r="G117" s="85">
        <v>0</v>
      </c>
      <c r="H117" s="82" t="s">
        <v>2000</v>
      </c>
      <c r="I117" s="43" t="s">
        <v>48</v>
      </c>
      <c r="J117" s="86" t="s">
        <v>3138</v>
      </c>
      <c r="K117" s="83">
        <v>19972000</v>
      </c>
      <c r="L117" s="83">
        <v>17490143.52</v>
      </c>
      <c r="M117" s="110" t="str">
        <f>INDEX([1]Sheet1!$L:$L,MATCH(B117,[1]Sheet1!$D:$D,0))</f>
        <v>20.XX.025.700</v>
      </c>
      <c r="N117" s="111">
        <f t="shared" ref="N117:N124" si="15">K117-L117</f>
        <v>2481856.4800000004</v>
      </c>
      <c r="O117" s="112">
        <f>INDEX([2]Sheet1!$AB:$AB,MATCH(B117,[2]Sheet1!$D:$D,0))</f>
        <v>40115</v>
      </c>
      <c r="P117" s="105">
        <v>140000</v>
      </c>
      <c r="Q117" s="103">
        <v>140000</v>
      </c>
      <c r="R117" s="50">
        <v>0</v>
      </c>
      <c r="S117" s="84">
        <v>0</v>
      </c>
      <c r="T117" s="106">
        <v>0</v>
      </c>
      <c r="U117" s="88"/>
    </row>
    <row r="118" spans="1:21" ht="34.5" x14ac:dyDescent="0.25">
      <c r="A118" s="43" t="s">
        <v>2001</v>
      </c>
      <c r="B118" s="43" t="s">
        <v>2002</v>
      </c>
      <c r="C118" s="43" t="s">
        <v>2003</v>
      </c>
      <c r="D118" s="43" t="s">
        <v>149</v>
      </c>
      <c r="E118" s="43" t="s">
        <v>11</v>
      </c>
      <c r="F118" s="85">
        <v>27.1</v>
      </c>
      <c r="G118" s="85">
        <v>27.3</v>
      </c>
      <c r="H118" s="82" t="s">
        <v>2004</v>
      </c>
      <c r="I118" s="43" t="s">
        <v>6</v>
      </c>
      <c r="J118" s="86" t="s">
        <v>3149</v>
      </c>
      <c r="K118" s="83">
        <v>21000</v>
      </c>
      <c r="L118" s="83">
        <v>0</v>
      </c>
      <c r="M118" s="110" t="str">
        <f>INDEX([1]Sheet1!$L:$L,MATCH(B118,[1]Sheet1!$D:$D,0))</f>
        <v>20.XX.201.131</v>
      </c>
      <c r="N118" s="111">
        <f t="shared" si="15"/>
        <v>21000</v>
      </c>
      <c r="O118" s="112">
        <f>INDEX([2]Sheet1!$AB:$AB,MATCH(B118,[2]Sheet1!$D:$D,0))</f>
        <v>39093</v>
      </c>
      <c r="P118" s="105">
        <v>1000</v>
      </c>
      <c r="Q118" s="103">
        <v>1000</v>
      </c>
      <c r="R118" s="50">
        <v>0</v>
      </c>
      <c r="S118" s="84">
        <v>0</v>
      </c>
      <c r="T118" s="106">
        <v>0</v>
      </c>
      <c r="U118" s="88"/>
    </row>
    <row r="119" spans="1:21" ht="46" x14ac:dyDescent="0.25">
      <c r="A119" s="43" t="s">
        <v>2005</v>
      </c>
      <c r="B119" s="43" t="s">
        <v>2006</v>
      </c>
      <c r="C119" s="43" t="s">
        <v>2007</v>
      </c>
      <c r="D119" s="43" t="s">
        <v>152</v>
      </c>
      <c r="E119" s="43" t="s">
        <v>153</v>
      </c>
      <c r="F119" s="85">
        <v>30.5</v>
      </c>
      <c r="G119" s="85">
        <v>30.5</v>
      </c>
      <c r="H119" s="82" t="s">
        <v>2008</v>
      </c>
      <c r="I119" s="43" t="s">
        <v>6</v>
      </c>
      <c r="J119" s="43" t="s">
        <v>3141</v>
      </c>
      <c r="K119" s="83">
        <v>7500000</v>
      </c>
      <c r="L119" s="83">
        <v>9933344.6999999993</v>
      </c>
      <c r="M119" s="110" t="str">
        <f>INDEX([1]Sheet1!$L:$L,MATCH(B119,[1]Sheet1!$D:$D,0))</f>
        <v>20.XX.201.110</v>
      </c>
      <c r="N119" s="111">
        <f t="shared" si="15"/>
        <v>-2433344.6999999993</v>
      </c>
      <c r="O119" s="112">
        <f>INDEX([2]Sheet1!$AB:$AB,MATCH(B119,[2]Sheet1!$D:$D,0))</f>
        <v>42135</v>
      </c>
      <c r="P119" s="105">
        <v>30000</v>
      </c>
      <c r="Q119" s="103">
        <v>0</v>
      </c>
      <c r="R119" s="50">
        <v>0</v>
      </c>
      <c r="S119" s="84">
        <v>30000</v>
      </c>
      <c r="T119" s="106">
        <v>0</v>
      </c>
      <c r="U119" s="45" t="s">
        <v>1705</v>
      </c>
    </row>
    <row r="120" spans="1:21" ht="46" x14ac:dyDescent="0.25">
      <c r="A120" s="43" t="s">
        <v>2009</v>
      </c>
      <c r="B120" s="43" t="s">
        <v>2010</v>
      </c>
      <c r="C120" s="43" t="s">
        <v>2011</v>
      </c>
      <c r="D120" s="55" t="s">
        <v>146</v>
      </c>
      <c r="E120" s="43" t="s">
        <v>119</v>
      </c>
      <c r="F120" s="85">
        <v>0</v>
      </c>
      <c r="G120" s="85">
        <v>0</v>
      </c>
      <c r="H120" s="82" t="s">
        <v>2012</v>
      </c>
      <c r="I120" s="55" t="s">
        <v>48</v>
      </c>
      <c r="J120" s="86" t="s">
        <v>3150</v>
      </c>
      <c r="K120" s="83">
        <v>8701000</v>
      </c>
      <c r="L120" s="83">
        <v>0</v>
      </c>
      <c r="M120" s="110" t="str">
        <f>INDEX([1]Sheet1!$L:$L,MATCH(B120,[1]Sheet1!$D:$D,0))</f>
        <v>20.XX.075.600</v>
      </c>
      <c r="N120" s="111">
        <f t="shared" si="15"/>
        <v>8701000</v>
      </c>
      <c r="O120" s="112">
        <f>INDEX([2]Sheet1!$AB:$AB,MATCH(B120,[2]Sheet1!$D:$D,0))</f>
        <v>39478</v>
      </c>
      <c r="P120" s="105">
        <v>7000</v>
      </c>
      <c r="Q120" s="103">
        <v>7000</v>
      </c>
      <c r="R120" s="50">
        <v>0</v>
      </c>
      <c r="S120" s="84">
        <v>0</v>
      </c>
      <c r="T120" s="106">
        <v>0</v>
      </c>
      <c r="U120" s="88"/>
    </row>
    <row r="121" spans="1:21" ht="57.5" x14ac:dyDescent="0.25">
      <c r="A121" s="43" t="s">
        <v>2013</v>
      </c>
      <c r="B121" s="43" t="s">
        <v>2014</v>
      </c>
      <c r="C121" s="43" t="s">
        <v>2015</v>
      </c>
      <c r="D121" s="43" t="s">
        <v>156</v>
      </c>
      <c r="E121" s="43" t="s">
        <v>162</v>
      </c>
      <c r="F121" s="85">
        <v>12.9</v>
      </c>
      <c r="G121" s="85">
        <v>15.9</v>
      </c>
      <c r="H121" s="82" t="s">
        <v>2016</v>
      </c>
      <c r="I121" s="55" t="s">
        <v>6</v>
      </c>
      <c r="J121" s="43" t="s">
        <v>655</v>
      </c>
      <c r="K121" s="83">
        <v>844000</v>
      </c>
      <c r="L121" s="83">
        <v>0</v>
      </c>
      <c r="M121" s="110" t="str">
        <f>INDEX([1]Sheet1!$L:$L,MATCH(B121,[1]Sheet1!$D:$D,0))</f>
        <v>20.XX.201.378</v>
      </c>
      <c r="N121" s="111">
        <f t="shared" si="15"/>
        <v>844000</v>
      </c>
      <c r="O121" s="112">
        <f>INDEX([2]Sheet1!$AB:$AB,MATCH(B121,[2]Sheet1!$D:$D,0))</f>
        <v>44679</v>
      </c>
      <c r="P121" s="105">
        <v>15000</v>
      </c>
      <c r="Q121" s="103">
        <v>15000</v>
      </c>
      <c r="R121" s="50">
        <v>0</v>
      </c>
      <c r="S121" s="84">
        <v>0</v>
      </c>
      <c r="T121" s="106">
        <v>0</v>
      </c>
      <c r="U121" s="87"/>
    </row>
    <row r="122" spans="1:21" ht="46" x14ac:dyDescent="0.25">
      <c r="A122" s="43" t="s">
        <v>2017</v>
      </c>
      <c r="B122" s="43" t="s">
        <v>2018</v>
      </c>
      <c r="C122" s="43" t="s">
        <v>2019</v>
      </c>
      <c r="D122" s="43" t="s">
        <v>152</v>
      </c>
      <c r="E122" s="43" t="s">
        <v>2020</v>
      </c>
      <c r="F122" s="85">
        <v>1.9</v>
      </c>
      <c r="G122" s="85">
        <v>5.2</v>
      </c>
      <c r="H122" s="82" t="s">
        <v>2021</v>
      </c>
      <c r="I122" s="43" t="s">
        <v>6</v>
      </c>
      <c r="J122" s="43" t="s">
        <v>3143</v>
      </c>
      <c r="K122" s="83">
        <v>339000</v>
      </c>
      <c r="L122" s="83">
        <v>0</v>
      </c>
      <c r="M122" s="110" t="str">
        <f>INDEX([1]Sheet1!$L:$L,MATCH(B122,[1]Sheet1!$D:$D,0))</f>
        <v>20.XX.201.361</v>
      </c>
      <c r="N122" s="111">
        <f t="shared" si="15"/>
        <v>339000</v>
      </c>
      <c r="O122" s="112">
        <f>INDEX([2]Sheet1!$AB:$AB,MATCH(B122,[2]Sheet1!$D:$D,0))</f>
        <v>44620</v>
      </c>
      <c r="P122" s="105">
        <v>65000</v>
      </c>
      <c r="Q122" s="103">
        <v>65000</v>
      </c>
      <c r="R122" s="50">
        <v>0</v>
      </c>
      <c r="S122" s="84">
        <v>0</v>
      </c>
      <c r="T122" s="106">
        <v>0</v>
      </c>
      <c r="U122" s="89"/>
    </row>
    <row r="123" spans="1:21" ht="23" x14ac:dyDescent="0.25">
      <c r="A123" s="43" t="s">
        <v>928</v>
      </c>
      <c r="B123" s="43" t="s">
        <v>200</v>
      </c>
      <c r="C123" s="43" t="s">
        <v>201</v>
      </c>
      <c r="D123" s="43" t="s">
        <v>161</v>
      </c>
      <c r="E123" s="43" t="s">
        <v>193</v>
      </c>
      <c r="F123" s="85">
        <v>4.9000000000000004</v>
      </c>
      <c r="G123" s="85">
        <v>4.9000000000000004</v>
      </c>
      <c r="H123" s="82" t="s">
        <v>1694</v>
      </c>
      <c r="I123" s="43" t="s">
        <v>6</v>
      </c>
      <c r="J123" s="43" t="s">
        <v>652</v>
      </c>
      <c r="K123" s="83">
        <v>9111000</v>
      </c>
      <c r="L123" s="83">
        <v>27321.25</v>
      </c>
      <c r="M123" s="110" t="str">
        <f>INDEX([1]Sheet1!$L:$L,MATCH(B123,[1]Sheet1!$D:$D,0))</f>
        <v>20.XX.201.110</v>
      </c>
      <c r="N123" s="111">
        <f t="shared" si="15"/>
        <v>9083678.75</v>
      </c>
      <c r="O123" s="112">
        <f>INDEX([2]Sheet1!$AB:$AB,MATCH(B123,[2]Sheet1!$D:$D,0))</f>
        <v>43858</v>
      </c>
      <c r="P123" s="105">
        <v>1509000</v>
      </c>
      <c r="Q123" s="103">
        <v>1509000</v>
      </c>
      <c r="R123" s="50">
        <v>0</v>
      </c>
      <c r="S123" s="84">
        <v>0</v>
      </c>
      <c r="T123" s="106">
        <v>0</v>
      </c>
      <c r="U123" s="88"/>
    </row>
    <row r="124" spans="1:21" ht="34.5" x14ac:dyDescent="0.25">
      <c r="A124" s="43" t="s">
        <v>932</v>
      </c>
      <c r="B124" s="43" t="s">
        <v>144</v>
      </c>
      <c r="C124" s="43" t="s">
        <v>145</v>
      </c>
      <c r="D124" s="43" t="s">
        <v>143</v>
      </c>
      <c r="E124" s="43" t="s">
        <v>11</v>
      </c>
      <c r="F124" s="85">
        <v>28.5</v>
      </c>
      <c r="G124" s="85">
        <v>28.51</v>
      </c>
      <c r="H124" s="82" t="s">
        <v>2022</v>
      </c>
      <c r="I124" s="43" t="s">
        <v>6</v>
      </c>
      <c r="J124" s="43" t="s">
        <v>3143</v>
      </c>
      <c r="K124" s="83">
        <v>6500000</v>
      </c>
      <c r="L124" s="83">
        <v>7968</v>
      </c>
      <c r="M124" s="110" t="str">
        <f>INDEX([1]Sheet1!$L:$L,MATCH(B124,[1]Sheet1!$D:$D,0))</f>
        <v>20.XX.201.113</v>
      </c>
      <c r="N124" s="111">
        <f t="shared" si="15"/>
        <v>6492032</v>
      </c>
      <c r="O124" s="112">
        <f>INDEX([2]Sheet1!$AB:$AB,MATCH(B124,[2]Sheet1!$D:$D,0))</f>
        <v>43280</v>
      </c>
      <c r="P124" s="105">
        <v>960000</v>
      </c>
      <c r="Q124" s="103">
        <v>960000</v>
      </c>
      <c r="R124" s="50">
        <v>0</v>
      </c>
      <c r="S124" s="84">
        <v>0</v>
      </c>
      <c r="T124" s="106">
        <v>0</v>
      </c>
      <c r="U124" s="88"/>
    </row>
    <row r="125" spans="1:21" ht="23" x14ac:dyDescent="0.25">
      <c r="A125" s="43" t="s">
        <v>2023</v>
      </c>
      <c r="B125" s="43" t="s">
        <v>2024</v>
      </c>
      <c r="C125" s="43" t="s">
        <v>2025</v>
      </c>
      <c r="D125" s="43" t="s">
        <v>152</v>
      </c>
      <c r="E125" s="43" t="s">
        <v>147</v>
      </c>
      <c r="F125" s="85">
        <v>17.2</v>
      </c>
      <c r="G125" s="85">
        <v>17.2</v>
      </c>
      <c r="H125" s="82" t="s">
        <v>2026</v>
      </c>
      <c r="I125" s="43" t="s">
        <v>6</v>
      </c>
      <c r="J125" s="43" t="s">
        <v>655</v>
      </c>
      <c r="K125" s="83">
        <v>1500000</v>
      </c>
      <c r="L125" s="83">
        <v>3539.25</v>
      </c>
      <c r="M125" s="110" t="str">
        <f>INDEX([1]Sheet1!$L:$L,MATCH(B125,[1]Sheet1!$D:$D,0))</f>
        <v>20.XX.201.111</v>
      </c>
      <c r="N125" s="111">
        <f t="shared" ref="N125:N133" si="16">K125-L125</f>
        <v>1496460.75</v>
      </c>
      <c r="O125" s="112">
        <f>INDEX([2]Sheet1!$AB:$AB,MATCH(B125,[2]Sheet1!$D:$D,0))</f>
        <v>44551</v>
      </c>
      <c r="P125" s="105">
        <v>70000</v>
      </c>
      <c r="Q125" s="103">
        <v>70000</v>
      </c>
      <c r="R125" s="50">
        <v>0</v>
      </c>
      <c r="S125" s="84">
        <v>0</v>
      </c>
      <c r="T125" s="106">
        <v>0</v>
      </c>
      <c r="U125" s="88"/>
    </row>
    <row r="126" spans="1:21" ht="34.5" x14ac:dyDescent="0.25">
      <c r="A126" s="43" t="s">
        <v>2027</v>
      </c>
      <c r="B126" s="43" t="s">
        <v>2028</v>
      </c>
      <c r="C126" s="43" t="s">
        <v>2029</v>
      </c>
      <c r="D126" s="43" t="s">
        <v>143</v>
      </c>
      <c r="E126" s="43" t="s">
        <v>11</v>
      </c>
      <c r="F126" s="85">
        <v>33.4</v>
      </c>
      <c r="G126" s="85">
        <v>33.4</v>
      </c>
      <c r="H126" s="82" t="s">
        <v>2030</v>
      </c>
      <c r="I126" s="43" t="s">
        <v>6</v>
      </c>
      <c r="J126" s="43" t="s">
        <v>3141</v>
      </c>
      <c r="K126" s="83">
        <v>150000</v>
      </c>
      <c r="L126" s="83">
        <v>0</v>
      </c>
      <c r="M126" s="110" t="str">
        <f>INDEX([1]Sheet1!$L:$L,MATCH(B126,[1]Sheet1!$D:$D,0))</f>
        <v>20.XX.201.119</v>
      </c>
      <c r="N126" s="111">
        <f t="shared" si="16"/>
        <v>150000</v>
      </c>
      <c r="O126" s="112">
        <f>INDEX([2]Sheet1!$AB:$AB,MATCH(B126,[2]Sheet1!$D:$D,0))</f>
        <v>43095</v>
      </c>
      <c r="P126" s="105">
        <v>5000</v>
      </c>
      <c r="Q126" s="103">
        <v>5000</v>
      </c>
      <c r="R126" s="50">
        <v>0</v>
      </c>
      <c r="S126" s="84">
        <v>0</v>
      </c>
      <c r="T126" s="106">
        <v>0</v>
      </c>
      <c r="U126" s="88"/>
    </row>
    <row r="127" spans="1:21" ht="34.5" x14ac:dyDescent="0.25">
      <c r="A127" s="43" t="s">
        <v>935</v>
      </c>
      <c r="B127" s="43" t="s">
        <v>1413</v>
      </c>
      <c r="C127" s="43" t="s">
        <v>1597</v>
      </c>
      <c r="D127" s="43" t="s">
        <v>152</v>
      </c>
      <c r="E127" s="43" t="s">
        <v>105</v>
      </c>
      <c r="F127" s="85">
        <v>2</v>
      </c>
      <c r="G127" s="85">
        <v>8</v>
      </c>
      <c r="H127" s="82" t="s">
        <v>2031</v>
      </c>
      <c r="I127" s="43" t="s">
        <v>6</v>
      </c>
      <c r="J127" s="43" t="s">
        <v>3143</v>
      </c>
      <c r="K127" s="83">
        <v>320000</v>
      </c>
      <c r="L127" s="83">
        <v>51324</v>
      </c>
      <c r="M127" s="110" t="str">
        <f>INDEX([1]Sheet1!$L:$L,MATCH(B127,[1]Sheet1!$D:$D,0))</f>
        <v>20.XX.201.315</v>
      </c>
      <c r="N127" s="111">
        <f t="shared" si="16"/>
        <v>268676</v>
      </c>
      <c r="O127" s="112">
        <f>INDEX([2]Sheet1!$AB:$AB,MATCH(B127,[2]Sheet1!$D:$D,0))</f>
        <v>42503</v>
      </c>
      <c r="P127" s="105">
        <v>65000</v>
      </c>
      <c r="Q127" s="103">
        <v>65000</v>
      </c>
      <c r="R127" s="50">
        <v>0</v>
      </c>
      <c r="S127" s="84">
        <v>0</v>
      </c>
      <c r="T127" s="106">
        <v>0</v>
      </c>
      <c r="U127" s="89"/>
    </row>
    <row r="128" spans="1:21" ht="46" x14ac:dyDescent="0.25">
      <c r="A128" s="43" t="s">
        <v>936</v>
      </c>
      <c r="B128" s="43" t="s">
        <v>181</v>
      </c>
      <c r="C128" s="43" t="s">
        <v>182</v>
      </c>
      <c r="D128" s="43" t="s">
        <v>154</v>
      </c>
      <c r="E128" s="43" t="s">
        <v>183</v>
      </c>
      <c r="F128" s="85">
        <v>10.5</v>
      </c>
      <c r="G128" s="85">
        <v>15.2</v>
      </c>
      <c r="H128" s="82" t="s">
        <v>2032</v>
      </c>
      <c r="I128" s="43" t="s">
        <v>48</v>
      </c>
      <c r="J128" s="43" t="s">
        <v>3139</v>
      </c>
      <c r="K128" s="83">
        <v>4800000</v>
      </c>
      <c r="L128" s="83">
        <v>3472905.31</v>
      </c>
      <c r="M128" s="110" t="str">
        <f>INDEX([1]Sheet1!$L:$L,MATCH(B128,[1]Sheet1!$D:$D,0))</f>
        <v>20.XX.075.600</v>
      </c>
      <c r="N128" s="111">
        <f t="shared" si="16"/>
        <v>1327094.69</v>
      </c>
      <c r="O128" s="112">
        <f>INDEX([2]Sheet1!$AB:$AB,MATCH(B128,[2]Sheet1!$D:$D,0))</f>
        <v>39863</v>
      </c>
      <c r="P128" s="105">
        <v>526000</v>
      </c>
      <c r="Q128" s="103">
        <v>526000</v>
      </c>
      <c r="R128" s="50">
        <v>0</v>
      </c>
      <c r="S128" s="84">
        <v>0</v>
      </c>
      <c r="T128" s="106">
        <v>0</v>
      </c>
      <c r="U128" s="87"/>
    </row>
    <row r="129" spans="1:21" ht="46" x14ac:dyDescent="0.25">
      <c r="A129" s="43" t="s">
        <v>2033</v>
      </c>
      <c r="B129" s="43" t="s">
        <v>2034</v>
      </c>
      <c r="C129" s="43" t="s">
        <v>2035</v>
      </c>
      <c r="D129" s="43" t="s">
        <v>149</v>
      </c>
      <c r="E129" s="43" t="s">
        <v>119</v>
      </c>
      <c r="F129" s="85">
        <v>35.1</v>
      </c>
      <c r="G129" s="85">
        <v>38.9</v>
      </c>
      <c r="H129" s="82" t="s">
        <v>2036</v>
      </c>
      <c r="I129" s="43" t="s">
        <v>6</v>
      </c>
      <c r="J129" s="43" t="s">
        <v>654</v>
      </c>
      <c r="K129" s="83">
        <v>5000</v>
      </c>
      <c r="L129" s="83">
        <v>0</v>
      </c>
      <c r="M129" s="110" t="str">
        <f>INDEX([1]Sheet1!$L:$L,MATCH(B129,[1]Sheet1!$D:$D,0))</f>
        <v>20.XX.201.121</v>
      </c>
      <c r="N129" s="111">
        <f t="shared" si="16"/>
        <v>5000</v>
      </c>
      <c r="O129" s="112">
        <f>INDEX([2]Sheet1!$AB:$AB,MATCH(B129,[2]Sheet1!$D:$D,0))</f>
        <v>43193</v>
      </c>
      <c r="P129" s="105">
        <v>70000</v>
      </c>
      <c r="Q129" s="103">
        <v>5000</v>
      </c>
      <c r="R129" s="50">
        <v>0</v>
      </c>
      <c r="S129" s="84">
        <v>65000</v>
      </c>
      <c r="T129" s="106">
        <v>0</v>
      </c>
      <c r="U129" s="45" t="s">
        <v>1705</v>
      </c>
    </row>
    <row r="130" spans="1:21" ht="80.5" x14ac:dyDescent="0.25">
      <c r="A130" s="43" t="s">
        <v>937</v>
      </c>
      <c r="B130" s="43" t="s">
        <v>175</v>
      </c>
      <c r="C130" s="43" t="s">
        <v>176</v>
      </c>
      <c r="D130" s="43" t="s">
        <v>143</v>
      </c>
      <c r="E130" s="43" t="s">
        <v>11</v>
      </c>
      <c r="F130" s="85">
        <v>22.8</v>
      </c>
      <c r="G130" s="85">
        <v>33</v>
      </c>
      <c r="H130" s="82" t="s">
        <v>2037</v>
      </c>
      <c r="I130" s="43" t="s">
        <v>6</v>
      </c>
      <c r="J130" s="43" t="s">
        <v>652</v>
      </c>
      <c r="K130" s="83">
        <v>817000</v>
      </c>
      <c r="L130" s="83">
        <v>23794</v>
      </c>
      <c r="M130" s="110" t="str">
        <f>INDEX([1]Sheet1!$L:$L,MATCH(B130,[1]Sheet1!$D:$D,0))</f>
        <v>20.XX.201.121</v>
      </c>
      <c r="N130" s="111">
        <f t="shared" si="16"/>
        <v>793206</v>
      </c>
      <c r="O130" s="112">
        <f>INDEX([2]Sheet1!$AB:$AB,MATCH(B130,[2]Sheet1!$D:$D,0))</f>
        <v>44068</v>
      </c>
      <c r="P130" s="105">
        <v>355000</v>
      </c>
      <c r="Q130" s="103">
        <v>355000</v>
      </c>
      <c r="R130" s="50">
        <v>0</v>
      </c>
      <c r="S130" s="84">
        <v>0</v>
      </c>
      <c r="T130" s="106">
        <v>0</v>
      </c>
      <c r="U130" s="87"/>
    </row>
    <row r="131" spans="1:21" ht="46" x14ac:dyDescent="0.25">
      <c r="A131" s="43" t="s">
        <v>2038</v>
      </c>
      <c r="B131" s="43" t="s">
        <v>2039</v>
      </c>
      <c r="C131" s="43" t="s">
        <v>2040</v>
      </c>
      <c r="D131" s="43" t="s">
        <v>143</v>
      </c>
      <c r="E131" s="43" t="s">
        <v>11</v>
      </c>
      <c r="F131" s="85">
        <v>40.299999999999997</v>
      </c>
      <c r="G131" s="85">
        <v>40.299999999999997</v>
      </c>
      <c r="H131" s="82" t="s">
        <v>2041</v>
      </c>
      <c r="I131" s="43" t="s">
        <v>6</v>
      </c>
      <c r="J131" s="43" t="s">
        <v>655</v>
      </c>
      <c r="K131" s="83">
        <v>176000</v>
      </c>
      <c r="L131" s="83">
        <v>0</v>
      </c>
      <c r="M131" s="110" t="str">
        <f>INDEX([1]Sheet1!$L:$L,MATCH(B131,[1]Sheet1!$D:$D,0))</f>
        <v>20.XX.201.151</v>
      </c>
      <c r="N131" s="111">
        <f t="shared" si="16"/>
        <v>176000</v>
      </c>
      <c r="O131" s="112">
        <f>INDEX([2]Sheet1!$AB:$AB,MATCH(B131,[2]Sheet1!$D:$D,0))</f>
        <v>44904</v>
      </c>
      <c r="P131" s="105">
        <v>30000</v>
      </c>
      <c r="Q131" s="103">
        <v>0</v>
      </c>
      <c r="R131" s="50">
        <v>30000</v>
      </c>
      <c r="S131" s="84">
        <v>0</v>
      </c>
      <c r="T131" s="106">
        <v>0</v>
      </c>
      <c r="U131" s="45" t="s">
        <v>1704</v>
      </c>
    </row>
    <row r="132" spans="1:21" ht="23" x14ac:dyDescent="0.25">
      <c r="A132" s="43" t="s">
        <v>939</v>
      </c>
      <c r="B132" s="43" t="s">
        <v>185</v>
      </c>
      <c r="C132" s="43" t="s">
        <v>186</v>
      </c>
      <c r="D132" s="43" t="s">
        <v>156</v>
      </c>
      <c r="E132" s="43" t="s">
        <v>5</v>
      </c>
      <c r="F132" s="85">
        <v>6.7</v>
      </c>
      <c r="G132" s="85">
        <v>7.6</v>
      </c>
      <c r="H132" s="82" t="s">
        <v>2042</v>
      </c>
      <c r="I132" s="43" t="s">
        <v>6</v>
      </c>
      <c r="J132" s="43" t="s">
        <v>652</v>
      </c>
      <c r="K132" s="83">
        <v>5114000</v>
      </c>
      <c r="L132" s="83">
        <v>13615</v>
      </c>
      <c r="M132" s="110" t="str">
        <f>INDEX([1]Sheet1!$L:$L,MATCH(B132,[1]Sheet1!$D:$D,0))</f>
        <v>20.XX.201.110</v>
      </c>
      <c r="N132" s="111">
        <f t="shared" si="16"/>
        <v>5100385</v>
      </c>
      <c r="O132" s="112">
        <f>INDEX([2]Sheet1!$AB:$AB,MATCH(B132,[2]Sheet1!$D:$D,0))</f>
        <v>44323</v>
      </c>
      <c r="P132" s="105">
        <v>527000</v>
      </c>
      <c r="Q132" s="103">
        <v>527000</v>
      </c>
      <c r="R132" s="50">
        <v>0</v>
      </c>
      <c r="S132" s="84">
        <v>0</v>
      </c>
      <c r="T132" s="106">
        <v>0</v>
      </c>
      <c r="U132" s="88"/>
    </row>
    <row r="133" spans="1:21" ht="57.5" x14ac:dyDescent="0.25">
      <c r="A133" s="43" t="s">
        <v>942</v>
      </c>
      <c r="B133" s="43" t="s">
        <v>757</v>
      </c>
      <c r="C133" s="43" t="s">
        <v>760</v>
      </c>
      <c r="D133" s="43" t="s">
        <v>156</v>
      </c>
      <c r="E133" s="43" t="s">
        <v>20</v>
      </c>
      <c r="F133" s="85">
        <v>0</v>
      </c>
      <c r="G133" s="85">
        <v>0</v>
      </c>
      <c r="H133" s="82" t="s">
        <v>2043</v>
      </c>
      <c r="I133" s="43" t="s">
        <v>6</v>
      </c>
      <c r="J133" s="43" t="s">
        <v>3143</v>
      </c>
      <c r="K133" s="83">
        <v>424000</v>
      </c>
      <c r="L133" s="83">
        <v>2480.25</v>
      </c>
      <c r="M133" s="110" t="str">
        <f>INDEX([1]Sheet1!$L:$L,MATCH(B133,[1]Sheet1!$D:$D,0))</f>
        <v>20.XX.201.119</v>
      </c>
      <c r="N133" s="111">
        <f t="shared" si="16"/>
        <v>421519.75</v>
      </c>
      <c r="O133" s="112">
        <f>INDEX([2]Sheet1!$AB:$AB,MATCH(B133,[2]Sheet1!$D:$D,0))</f>
        <v>44316</v>
      </c>
      <c r="P133" s="105">
        <v>50000</v>
      </c>
      <c r="Q133" s="103">
        <v>50000</v>
      </c>
      <c r="R133" s="50">
        <v>0</v>
      </c>
      <c r="S133" s="84">
        <v>0</v>
      </c>
      <c r="T133" s="106">
        <v>0</v>
      </c>
      <c r="U133" s="89"/>
    </row>
    <row r="134" spans="1:21" ht="23" x14ac:dyDescent="0.25">
      <c r="A134" s="43" t="s">
        <v>948</v>
      </c>
      <c r="B134" s="43" t="s">
        <v>205</v>
      </c>
      <c r="C134" s="43" t="s">
        <v>206</v>
      </c>
      <c r="D134" s="43" t="s">
        <v>158</v>
      </c>
      <c r="E134" s="43" t="s">
        <v>27</v>
      </c>
      <c r="F134" s="85">
        <v>1.7</v>
      </c>
      <c r="G134" s="85">
        <v>1.7</v>
      </c>
      <c r="H134" s="82" t="s">
        <v>2044</v>
      </c>
      <c r="I134" s="55" t="s">
        <v>6</v>
      </c>
      <c r="J134" s="43" t="s">
        <v>652</v>
      </c>
      <c r="K134" s="83">
        <v>294000</v>
      </c>
      <c r="L134" s="83">
        <v>55157</v>
      </c>
      <c r="M134" s="110" t="str">
        <f>INDEX([1]Sheet1!$L:$L,MATCH(B134,[1]Sheet1!$D:$D,0))</f>
        <v>20.XX.201.151</v>
      </c>
      <c r="N134" s="111">
        <f>K134-L134</f>
        <v>238843</v>
      </c>
      <c r="O134" s="112">
        <f>INDEX([2]Sheet1!$AB:$AB,MATCH(B134,[2]Sheet1!$D:$D,0))</f>
        <v>43865</v>
      </c>
      <c r="P134" s="105">
        <v>6000</v>
      </c>
      <c r="Q134" s="103">
        <v>6000</v>
      </c>
      <c r="R134" s="50">
        <v>0</v>
      </c>
      <c r="S134" s="84">
        <v>0</v>
      </c>
      <c r="T134" s="106">
        <v>0</v>
      </c>
      <c r="U134" s="89"/>
    </row>
    <row r="135" spans="1:21" ht="34.5" x14ac:dyDescent="0.25">
      <c r="A135" s="43" t="s">
        <v>950</v>
      </c>
      <c r="B135" s="43" t="s">
        <v>1419</v>
      </c>
      <c r="C135" s="43" t="s">
        <v>1598</v>
      </c>
      <c r="D135" s="43" t="s">
        <v>149</v>
      </c>
      <c r="E135" s="43" t="s">
        <v>630</v>
      </c>
      <c r="F135" s="85">
        <v>11.8</v>
      </c>
      <c r="G135" s="85">
        <v>12.169</v>
      </c>
      <c r="H135" s="82" t="s">
        <v>2045</v>
      </c>
      <c r="I135" s="43" t="s">
        <v>6</v>
      </c>
      <c r="J135" s="43" t="s">
        <v>652</v>
      </c>
      <c r="K135" s="83">
        <v>222000</v>
      </c>
      <c r="L135" s="83">
        <v>0</v>
      </c>
      <c r="M135" s="110" t="str">
        <f>INDEX([1]Sheet1!$L:$L,MATCH(B135,[1]Sheet1!$D:$D,0))</f>
        <v>20.XX.201.361</v>
      </c>
      <c r="N135" s="111">
        <f t="shared" ref="N135:N140" si="17">K135-L135</f>
        <v>222000</v>
      </c>
      <c r="O135" s="112">
        <f>INDEX([2]Sheet1!$AB:$AB,MATCH(B135,[2]Sheet1!$D:$D,0))</f>
        <v>44012</v>
      </c>
      <c r="P135" s="105">
        <v>222000</v>
      </c>
      <c r="Q135" s="103">
        <v>222000</v>
      </c>
      <c r="R135" s="50">
        <v>0</v>
      </c>
      <c r="S135" s="84">
        <v>0</v>
      </c>
      <c r="T135" s="106">
        <v>0</v>
      </c>
      <c r="U135" s="87"/>
    </row>
    <row r="136" spans="1:21" ht="34.5" x14ac:dyDescent="0.25">
      <c r="A136" s="43" t="s">
        <v>2046</v>
      </c>
      <c r="B136" s="43" t="s">
        <v>2047</v>
      </c>
      <c r="C136" s="43" t="s">
        <v>2048</v>
      </c>
      <c r="D136" s="43" t="s">
        <v>152</v>
      </c>
      <c r="E136" s="43" t="s">
        <v>153</v>
      </c>
      <c r="F136" s="85">
        <v>27.1</v>
      </c>
      <c r="G136" s="85">
        <v>27.32</v>
      </c>
      <c r="H136" s="82" t="s">
        <v>2049</v>
      </c>
      <c r="I136" s="43" t="s">
        <v>6</v>
      </c>
      <c r="J136" s="43" t="s">
        <v>3143</v>
      </c>
      <c r="K136" s="83">
        <v>601000</v>
      </c>
      <c r="L136" s="83">
        <v>0</v>
      </c>
      <c r="M136" s="110" t="str">
        <f>INDEX([1]Sheet1!$L:$L,MATCH(B136,[1]Sheet1!$D:$D,0))</f>
        <v>20.XX.201.010</v>
      </c>
      <c r="N136" s="111">
        <f t="shared" si="17"/>
        <v>601000</v>
      </c>
      <c r="O136" s="112">
        <f>INDEX([2]Sheet1!$AB:$AB,MATCH(B136,[2]Sheet1!$D:$D,0))</f>
        <v>44609</v>
      </c>
      <c r="P136" s="105">
        <v>23000</v>
      </c>
      <c r="Q136" s="103">
        <v>23000</v>
      </c>
      <c r="R136" s="50">
        <v>0</v>
      </c>
      <c r="S136" s="84">
        <v>0</v>
      </c>
      <c r="T136" s="106">
        <v>0</v>
      </c>
      <c r="U136" s="89"/>
    </row>
    <row r="137" spans="1:21" ht="23" x14ac:dyDescent="0.25">
      <c r="A137" s="43" t="s">
        <v>954</v>
      </c>
      <c r="B137" s="43" t="s">
        <v>159</v>
      </c>
      <c r="C137" s="43" t="s">
        <v>160</v>
      </c>
      <c r="D137" s="43" t="s">
        <v>161</v>
      </c>
      <c r="E137" s="43" t="s">
        <v>162</v>
      </c>
      <c r="F137" s="85">
        <v>18.3</v>
      </c>
      <c r="G137" s="85">
        <v>21</v>
      </c>
      <c r="H137" s="82" t="s">
        <v>2050</v>
      </c>
      <c r="I137" s="43" t="s">
        <v>6</v>
      </c>
      <c r="J137" s="43" t="s">
        <v>652</v>
      </c>
      <c r="K137" s="83">
        <v>1614000</v>
      </c>
      <c r="L137" s="83">
        <v>0</v>
      </c>
      <c r="M137" s="110" t="str">
        <f>INDEX([1]Sheet1!$L:$L,MATCH(B137,[1]Sheet1!$D:$D,0))</f>
        <v>20.XX.201.361</v>
      </c>
      <c r="N137" s="111">
        <f t="shared" si="17"/>
        <v>1614000</v>
      </c>
      <c r="O137" s="112">
        <f>INDEX([2]Sheet1!$AB:$AB,MATCH(B137,[2]Sheet1!$D:$D,0))</f>
        <v>43979</v>
      </c>
      <c r="P137" s="105">
        <v>758000</v>
      </c>
      <c r="Q137" s="103">
        <v>758000</v>
      </c>
      <c r="R137" s="50">
        <v>0</v>
      </c>
      <c r="S137" s="84">
        <v>0</v>
      </c>
      <c r="T137" s="106">
        <v>0</v>
      </c>
      <c r="U137" s="87"/>
    </row>
    <row r="138" spans="1:21" ht="23" x14ac:dyDescent="0.25">
      <c r="A138" s="43" t="s">
        <v>962</v>
      </c>
      <c r="B138" s="43" t="s">
        <v>211</v>
      </c>
      <c r="C138" s="43" t="s">
        <v>212</v>
      </c>
      <c r="D138" s="43" t="s">
        <v>158</v>
      </c>
      <c r="E138" s="43" t="s">
        <v>27</v>
      </c>
      <c r="F138" s="85">
        <v>33.1</v>
      </c>
      <c r="G138" s="85">
        <v>33.1</v>
      </c>
      <c r="H138" s="82" t="s">
        <v>2051</v>
      </c>
      <c r="I138" s="43" t="s">
        <v>6</v>
      </c>
      <c r="J138" s="43" t="s">
        <v>3143</v>
      </c>
      <c r="K138" s="83">
        <v>590000</v>
      </c>
      <c r="L138" s="83">
        <v>2480.25</v>
      </c>
      <c r="M138" s="110" t="str">
        <f>INDEX([1]Sheet1!$L:$L,MATCH(B138,[1]Sheet1!$D:$D,0))</f>
        <v>20.XX.201.335</v>
      </c>
      <c r="N138" s="111">
        <f t="shared" si="17"/>
        <v>587519.75</v>
      </c>
      <c r="O138" s="112">
        <f>INDEX([2]Sheet1!$AB:$AB,MATCH(B138,[2]Sheet1!$D:$D,0))</f>
        <v>44377</v>
      </c>
      <c r="P138" s="105">
        <v>202000</v>
      </c>
      <c r="Q138" s="103">
        <v>202000</v>
      </c>
      <c r="R138" s="50">
        <v>0</v>
      </c>
      <c r="S138" s="84">
        <v>0</v>
      </c>
      <c r="T138" s="106">
        <v>0</v>
      </c>
      <c r="U138" s="88"/>
    </row>
    <row r="139" spans="1:21" ht="34.5" x14ac:dyDescent="0.25">
      <c r="A139" s="43" t="s">
        <v>2052</v>
      </c>
      <c r="B139" s="43" t="s">
        <v>2053</v>
      </c>
      <c r="C139" s="43" t="s">
        <v>2054</v>
      </c>
      <c r="D139" s="43" t="s">
        <v>158</v>
      </c>
      <c r="E139" s="43" t="s">
        <v>27</v>
      </c>
      <c r="F139" s="85">
        <v>0.2</v>
      </c>
      <c r="G139" s="85">
        <v>14.6</v>
      </c>
      <c r="H139" s="82" t="s">
        <v>2055</v>
      </c>
      <c r="I139" s="43" t="s">
        <v>6</v>
      </c>
      <c r="J139" s="43" t="s">
        <v>3141</v>
      </c>
      <c r="K139" s="83">
        <v>80000</v>
      </c>
      <c r="L139" s="83">
        <v>17336</v>
      </c>
      <c r="M139" s="110" t="str">
        <f>INDEX([1]Sheet1!$L:$L,MATCH(B139,[1]Sheet1!$D:$D,0))</f>
        <v>20.XX.201.361</v>
      </c>
      <c r="N139" s="111">
        <f t="shared" si="17"/>
        <v>62664</v>
      </c>
      <c r="O139" s="112">
        <f>INDEX([2]Sheet1!$AB:$AB,MATCH(B139,[2]Sheet1!$D:$D,0))</f>
        <v>43647</v>
      </c>
      <c r="P139" s="105">
        <v>5000</v>
      </c>
      <c r="Q139" s="103">
        <v>5000</v>
      </c>
      <c r="R139" s="50">
        <v>0</v>
      </c>
      <c r="S139" s="84">
        <v>0</v>
      </c>
      <c r="T139" s="106">
        <v>0</v>
      </c>
      <c r="U139" s="89"/>
    </row>
    <row r="140" spans="1:21" ht="34.5" x14ac:dyDescent="0.25">
      <c r="A140" s="43" t="s">
        <v>2056</v>
      </c>
      <c r="B140" s="43" t="s">
        <v>2057</v>
      </c>
      <c r="C140" s="43" t="s">
        <v>2058</v>
      </c>
      <c r="D140" s="43" t="s">
        <v>158</v>
      </c>
      <c r="E140" s="43" t="s">
        <v>150</v>
      </c>
      <c r="F140" s="85">
        <v>6.4</v>
      </c>
      <c r="G140" s="85">
        <v>6.5</v>
      </c>
      <c r="H140" s="82" t="s">
        <v>2059</v>
      </c>
      <c r="I140" s="43" t="s">
        <v>6</v>
      </c>
      <c r="J140" s="43" t="s">
        <v>655</v>
      </c>
      <c r="K140" s="83">
        <v>6282000</v>
      </c>
      <c r="L140" s="83">
        <v>0</v>
      </c>
      <c r="M140" s="110" t="str">
        <f>INDEX([1]Sheet1!$L:$L,MATCH(B140,[1]Sheet1!$D:$D,0))</f>
        <v>20.XX.201.110</v>
      </c>
      <c r="N140" s="111">
        <f t="shared" si="17"/>
        <v>6282000</v>
      </c>
      <c r="O140" s="112">
        <f>INDEX([2]Sheet1!$AB:$AB,MATCH(B140,[2]Sheet1!$D:$D,0))</f>
        <v>44900</v>
      </c>
      <c r="P140" s="105">
        <v>53000</v>
      </c>
      <c r="Q140" s="103">
        <v>3000</v>
      </c>
      <c r="R140" s="50">
        <v>50000</v>
      </c>
      <c r="S140" s="84">
        <v>0</v>
      </c>
      <c r="T140" s="106">
        <v>0</v>
      </c>
      <c r="U140" s="45" t="s">
        <v>1704</v>
      </c>
    </row>
    <row r="141" spans="1:21" ht="23" x14ac:dyDescent="0.25">
      <c r="A141" s="43" t="s">
        <v>974</v>
      </c>
      <c r="B141" s="43" t="s">
        <v>172</v>
      </c>
      <c r="C141" s="43" t="s">
        <v>173</v>
      </c>
      <c r="D141" s="43" t="s">
        <v>143</v>
      </c>
      <c r="E141" s="43" t="s">
        <v>5</v>
      </c>
      <c r="F141" s="85">
        <v>13.7</v>
      </c>
      <c r="G141" s="85">
        <v>13.7</v>
      </c>
      <c r="H141" s="82" t="s">
        <v>2060</v>
      </c>
      <c r="I141" s="43" t="s">
        <v>6</v>
      </c>
      <c r="J141" s="43" t="s">
        <v>652</v>
      </c>
      <c r="K141" s="83">
        <v>125000</v>
      </c>
      <c r="L141" s="83">
        <v>0</v>
      </c>
      <c r="M141" s="110" t="str">
        <f>INDEX([1]Sheet1!$L:$L,MATCH(B141,[1]Sheet1!$D:$D,0))</f>
        <v>20.XX.201.361</v>
      </c>
      <c r="N141" s="111">
        <f t="shared" ref="N141:N142" si="18">K141-L141</f>
        <v>125000</v>
      </c>
      <c r="O141" s="112">
        <f>INDEX([2]Sheet1!$AB:$AB,MATCH(B141,[2]Sheet1!$D:$D,0))</f>
        <v>43619</v>
      </c>
      <c r="P141" s="105">
        <v>125000</v>
      </c>
      <c r="Q141" s="103">
        <v>125000</v>
      </c>
      <c r="R141" s="50">
        <v>0</v>
      </c>
      <c r="S141" s="84">
        <v>0</v>
      </c>
      <c r="T141" s="106">
        <v>0</v>
      </c>
      <c r="U141" s="89"/>
    </row>
    <row r="142" spans="1:21" ht="23" x14ac:dyDescent="0.25">
      <c r="A142" s="43" t="s">
        <v>2061</v>
      </c>
      <c r="B142" s="43" t="s">
        <v>2062</v>
      </c>
      <c r="C142" s="43" t="s">
        <v>2063</v>
      </c>
      <c r="D142" s="43" t="s">
        <v>156</v>
      </c>
      <c r="E142" s="43" t="s">
        <v>162</v>
      </c>
      <c r="F142" s="85">
        <v>12.3</v>
      </c>
      <c r="G142" s="85">
        <v>15.8</v>
      </c>
      <c r="H142" s="82" t="s">
        <v>2064</v>
      </c>
      <c r="I142" s="43" t="s">
        <v>6</v>
      </c>
      <c r="J142" s="43" t="s">
        <v>655</v>
      </c>
      <c r="K142" s="83">
        <v>2215000</v>
      </c>
      <c r="L142" s="83">
        <v>3539.25</v>
      </c>
      <c r="M142" s="110" t="str">
        <f>INDEX([1]Sheet1!$L:$L,MATCH(B142,[1]Sheet1!$D:$D,0))</f>
        <v>20.XX.201.120</v>
      </c>
      <c r="N142" s="111">
        <f t="shared" si="18"/>
        <v>2211460.75</v>
      </c>
      <c r="O142" s="112">
        <f>INDEX([2]Sheet1!$AB:$AB,MATCH(B142,[2]Sheet1!$D:$D,0))</f>
        <v>44679</v>
      </c>
      <c r="P142" s="105">
        <v>255000</v>
      </c>
      <c r="Q142" s="103">
        <v>255000</v>
      </c>
      <c r="R142" s="50">
        <v>0</v>
      </c>
      <c r="S142" s="84">
        <v>0</v>
      </c>
      <c r="T142" s="106">
        <v>0</v>
      </c>
      <c r="U142" s="89"/>
    </row>
    <row r="143" spans="1:21" ht="46" x14ac:dyDescent="0.25">
      <c r="A143" s="43" t="s">
        <v>977</v>
      </c>
      <c r="B143" s="43" t="s">
        <v>177</v>
      </c>
      <c r="C143" s="43" t="s">
        <v>178</v>
      </c>
      <c r="D143" s="43" t="s">
        <v>149</v>
      </c>
      <c r="E143" s="43" t="s">
        <v>11</v>
      </c>
      <c r="F143" s="85">
        <v>30.8</v>
      </c>
      <c r="G143" s="85">
        <v>40.6</v>
      </c>
      <c r="H143" s="82" t="s">
        <v>2065</v>
      </c>
      <c r="I143" s="43" t="s">
        <v>6</v>
      </c>
      <c r="J143" s="43" t="s">
        <v>652</v>
      </c>
      <c r="K143" s="83">
        <v>595000</v>
      </c>
      <c r="L143" s="83">
        <v>37525.25</v>
      </c>
      <c r="M143" s="110" t="str">
        <f>INDEX([1]Sheet1!$L:$L,MATCH(B143,[1]Sheet1!$D:$D,0))</f>
        <v>20.XX.201.151</v>
      </c>
      <c r="N143" s="111">
        <f>K143-L143</f>
        <v>557474.75</v>
      </c>
      <c r="O143" s="112">
        <f>INDEX([2]Sheet1!$AB:$AB,MATCH(B143,[2]Sheet1!$D:$D,0))</f>
        <v>43959</v>
      </c>
      <c r="P143" s="105">
        <v>5000</v>
      </c>
      <c r="Q143" s="103">
        <v>5000</v>
      </c>
      <c r="R143" s="50">
        <v>0</v>
      </c>
      <c r="S143" s="84">
        <v>0</v>
      </c>
      <c r="T143" s="106">
        <v>0</v>
      </c>
      <c r="U143" s="87"/>
    </row>
    <row r="144" spans="1:21" ht="34.5" x14ac:dyDescent="0.25">
      <c r="A144" s="43" t="s">
        <v>2066</v>
      </c>
      <c r="B144" s="43" t="s">
        <v>2067</v>
      </c>
      <c r="C144" s="43" t="s">
        <v>2068</v>
      </c>
      <c r="D144" s="43" t="s">
        <v>149</v>
      </c>
      <c r="E144" s="43" t="s">
        <v>630</v>
      </c>
      <c r="F144" s="85">
        <v>9.6</v>
      </c>
      <c r="G144" s="85">
        <v>9.6</v>
      </c>
      <c r="H144" s="82" t="s">
        <v>2069</v>
      </c>
      <c r="I144" s="43" t="s">
        <v>6</v>
      </c>
      <c r="J144" s="43" t="s">
        <v>3143</v>
      </c>
      <c r="K144" s="83">
        <v>384000</v>
      </c>
      <c r="L144" s="83">
        <v>0</v>
      </c>
      <c r="M144" s="110" t="str">
        <f>INDEX([1]Sheet1!$L:$L,MATCH(B144,[1]Sheet1!$D:$D,0))</f>
        <v>20.XX.201.131</v>
      </c>
      <c r="N144" s="111">
        <f t="shared" ref="N144:N169" si="19">K144-L144</f>
        <v>384000</v>
      </c>
      <c r="O144" s="112">
        <f>INDEX([2]Sheet1!$AB:$AB,MATCH(B144,[2]Sheet1!$D:$D,0))</f>
        <v>44835</v>
      </c>
      <c r="P144" s="105">
        <v>250000</v>
      </c>
      <c r="Q144" s="103">
        <v>235000</v>
      </c>
      <c r="R144" s="50">
        <v>15000</v>
      </c>
      <c r="S144" s="84">
        <v>0</v>
      </c>
      <c r="T144" s="106">
        <v>0</v>
      </c>
      <c r="U144" s="45" t="s">
        <v>1704</v>
      </c>
    </row>
    <row r="145" spans="1:21" ht="34.5" x14ac:dyDescent="0.25">
      <c r="A145" s="43" t="s">
        <v>984</v>
      </c>
      <c r="B145" s="43" t="s">
        <v>1433</v>
      </c>
      <c r="C145" s="43" t="s">
        <v>1599</v>
      </c>
      <c r="D145" s="43" t="s">
        <v>156</v>
      </c>
      <c r="E145" s="43" t="s">
        <v>147</v>
      </c>
      <c r="F145" s="85">
        <v>6</v>
      </c>
      <c r="G145" s="85">
        <v>6</v>
      </c>
      <c r="H145" s="82" t="s">
        <v>2070</v>
      </c>
      <c r="I145" s="43" t="s">
        <v>6</v>
      </c>
      <c r="J145" s="43" t="s">
        <v>3143</v>
      </c>
      <c r="K145" s="83">
        <v>371000</v>
      </c>
      <c r="L145" s="83">
        <v>0</v>
      </c>
      <c r="M145" s="110" t="str">
        <f>INDEX([1]Sheet1!$L:$L,MATCH(B145,[1]Sheet1!$D:$D,0))</f>
        <v>20.XX.201.131</v>
      </c>
      <c r="N145" s="111">
        <f t="shared" si="19"/>
        <v>371000</v>
      </c>
      <c r="O145" s="112">
        <f>INDEX([2]Sheet1!$AB:$AB,MATCH(B145,[2]Sheet1!$D:$D,0))</f>
        <v>44109</v>
      </c>
      <c r="P145" s="105">
        <v>20000</v>
      </c>
      <c r="Q145" s="103">
        <v>20000</v>
      </c>
      <c r="R145" s="50">
        <v>0</v>
      </c>
      <c r="S145" s="84">
        <v>0</v>
      </c>
      <c r="T145" s="106">
        <v>0</v>
      </c>
      <c r="U145" s="89"/>
    </row>
    <row r="146" spans="1:21" ht="34.5" x14ac:dyDescent="0.25">
      <c r="A146" s="43" t="s">
        <v>2071</v>
      </c>
      <c r="B146" s="43" t="s">
        <v>2072</v>
      </c>
      <c r="C146" s="43" t="s">
        <v>2073</v>
      </c>
      <c r="D146" s="43" t="s">
        <v>143</v>
      </c>
      <c r="E146" s="43" t="s">
        <v>2074</v>
      </c>
      <c r="F146" s="85">
        <v>11.2</v>
      </c>
      <c r="G146" s="85">
        <v>14.6</v>
      </c>
      <c r="H146" s="82" t="s">
        <v>2075</v>
      </c>
      <c r="I146" s="43" t="s">
        <v>6</v>
      </c>
      <c r="J146" s="43" t="s">
        <v>655</v>
      </c>
      <c r="K146" s="83">
        <v>1038000</v>
      </c>
      <c r="L146" s="83">
        <v>0</v>
      </c>
      <c r="M146" s="110" t="str">
        <f>INDEX([1]Sheet1!$L:$L,MATCH(B146,[1]Sheet1!$D:$D,0))</f>
        <v>20.XX.201.121</v>
      </c>
      <c r="N146" s="111">
        <f t="shared" si="19"/>
        <v>1038000</v>
      </c>
      <c r="O146" s="112">
        <f>INDEX([2]Sheet1!$AB:$AB,MATCH(B146,[2]Sheet1!$D:$D,0))</f>
        <v>44785</v>
      </c>
      <c r="P146" s="105">
        <v>40000</v>
      </c>
      <c r="Q146" s="103">
        <v>40000</v>
      </c>
      <c r="R146" s="50">
        <v>0</v>
      </c>
      <c r="S146" s="84">
        <v>0</v>
      </c>
      <c r="T146" s="106">
        <v>0</v>
      </c>
      <c r="U146" s="88"/>
    </row>
    <row r="147" spans="1:21" ht="46" x14ac:dyDescent="0.25">
      <c r="A147" s="43" t="s">
        <v>2076</v>
      </c>
      <c r="B147" s="43" t="s">
        <v>2077</v>
      </c>
      <c r="C147" s="43" t="s">
        <v>2078</v>
      </c>
      <c r="D147" s="55" t="s">
        <v>152</v>
      </c>
      <c r="E147" s="43" t="s">
        <v>20</v>
      </c>
      <c r="F147" s="85">
        <v>0</v>
      </c>
      <c r="G147" s="85">
        <v>0</v>
      </c>
      <c r="H147" s="82" t="s">
        <v>2079</v>
      </c>
      <c r="I147" s="43" t="s">
        <v>6</v>
      </c>
      <c r="J147" s="43" t="s">
        <v>3143</v>
      </c>
      <c r="K147" s="83">
        <v>15000</v>
      </c>
      <c r="L147" s="83">
        <v>0</v>
      </c>
      <c r="M147" s="110" t="str">
        <f>INDEX([1]Sheet1!$L:$L,MATCH(B147,[1]Sheet1!$D:$D,0))</f>
        <v>20.XX.201.315</v>
      </c>
      <c r="N147" s="111">
        <f t="shared" si="19"/>
        <v>15000</v>
      </c>
      <c r="O147" s="112">
        <f>INDEX([2]Sheet1!$AB:$AB,MATCH(B147,[2]Sheet1!$D:$D,0))</f>
        <v>44681</v>
      </c>
      <c r="P147" s="105">
        <v>15000</v>
      </c>
      <c r="Q147" s="103">
        <v>15000</v>
      </c>
      <c r="R147" s="50">
        <v>0</v>
      </c>
      <c r="S147" s="84">
        <v>0</v>
      </c>
      <c r="T147" s="106">
        <v>0</v>
      </c>
      <c r="U147" s="87"/>
    </row>
    <row r="148" spans="1:21" ht="46" x14ac:dyDescent="0.25">
      <c r="A148" s="43" t="s">
        <v>2080</v>
      </c>
      <c r="B148" s="43" t="s">
        <v>2081</v>
      </c>
      <c r="C148" s="43" t="s">
        <v>2082</v>
      </c>
      <c r="D148" s="55" t="s">
        <v>152</v>
      </c>
      <c r="E148" s="43" t="s">
        <v>20</v>
      </c>
      <c r="F148" s="85">
        <v>0</v>
      </c>
      <c r="G148" s="85">
        <v>0</v>
      </c>
      <c r="H148" s="82" t="s">
        <v>2083</v>
      </c>
      <c r="I148" s="43" t="s">
        <v>6</v>
      </c>
      <c r="J148" s="43" t="s">
        <v>3143</v>
      </c>
      <c r="K148" s="83">
        <v>15000</v>
      </c>
      <c r="L148" s="83">
        <v>0</v>
      </c>
      <c r="M148" s="110" t="str">
        <f>INDEX([1]Sheet1!$L:$L,MATCH(B148,[1]Sheet1!$D:$D,0))</f>
        <v>20.XX.201.315</v>
      </c>
      <c r="N148" s="111">
        <f t="shared" si="19"/>
        <v>15000</v>
      </c>
      <c r="O148" s="112">
        <f>INDEX([2]Sheet1!$AB:$AB,MATCH(B148,[2]Sheet1!$D:$D,0))</f>
        <v>44681</v>
      </c>
      <c r="P148" s="105">
        <v>10000</v>
      </c>
      <c r="Q148" s="103">
        <v>10000</v>
      </c>
      <c r="R148" s="50">
        <v>0</v>
      </c>
      <c r="S148" s="84">
        <v>0</v>
      </c>
      <c r="T148" s="106">
        <v>0</v>
      </c>
      <c r="U148" s="88"/>
    </row>
    <row r="149" spans="1:21" ht="34.5" x14ac:dyDescent="0.25">
      <c r="A149" s="43" t="s">
        <v>2084</v>
      </c>
      <c r="B149" s="43" t="s">
        <v>2085</v>
      </c>
      <c r="C149" s="43" t="s">
        <v>2086</v>
      </c>
      <c r="D149" s="43" t="s">
        <v>149</v>
      </c>
      <c r="E149" s="43" t="s">
        <v>150</v>
      </c>
      <c r="F149" s="85">
        <v>9.6999999999999993</v>
      </c>
      <c r="G149" s="85">
        <v>10.3</v>
      </c>
      <c r="H149" s="82" t="s">
        <v>2087</v>
      </c>
      <c r="I149" s="43" t="s">
        <v>6</v>
      </c>
      <c r="J149" s="43" t="s">
        <v>3143</v>
      </c>
      <c r="K149" s="83">
        <v>11000</v>
      </c>
      <c r="L149" s="83">
        <v>0</v>
      </c>
      <c r="M149" s="110" t="str">
        <f>INDEX([1]Sheet1!$L:$L,MATCH(B149,[1]Sheet1!$D:$D,0))</f>
        <v>20.XX.201.131</v>
      </c>
      <c r="N149" s="111">
        <f t="shared" si="19"/>
        <v>11000</v>
      </c>
      <c r="O149" s="112">
        <f>INDEX([2]Sheet1!$AB:$AB,MATCH(B149,[2]Sheet1!$D:$D,0))</f>
        <v>44697</v>
      </c>
      <c r="P149" s="105">
        <v>9000</v>
      </c>
      <c r="Q149" s="103">
        <v>9000</v>
      </c>
      <c r="R149" s="50">
        <v>0</v>
      </c>
      <c r="S149" s="84">
        <v>0</v>
      </c>
      <c r="T149" s="106">
        <v>0</v>
      </c>
      <c r="U149" s="89"/>
    </row>
    <row r="150" spans="1:21" ht="46" x14ac:dyDescent="0.25">
      <c r="A150" s="43" t="s">
        <v>994</v>
      </c>
      <c r="B150" s="43" t="s">
        <v>1439</v>
      </c>
      <c r="C150" s="43" t="s">
        <v>1600</v>
      </c>
      <c r="D150" s="43" t="s">
        <v>143</v>
      </c>
      <c r="E150" s="43" t="s">
        <v>11</v>
      </c>
      <c r="F150" s="85">
        <v>6.6</v>
      </c>
      <c r="G150" s="85">
        <v>10.9</v>
      </c>
      <c r="H150" s="82" t="s">
        <v>3169</v>
      </c>
      <c r="I150" s="43" t="s">
        <v>6</v>
      </c>
      <c r="J150" s="43" t="s">
        <v>3144</v>
      </c>
      <c r="K150" s="83">
        <v>200000</v>
      </c>
      <c r="L150" s="83">
        <v>0</v>
      </c>
      <c r="M150" s="110" t="str">
        <f>INDEX([1]Sheet1!$L:$L,MATCH(B150,[1]Sheet1!$D:$D,0))</f>
        <v>20.XX.201.130</v>
      </c>
      <c r="N150" s="111">
        <f t="shared" si="19"/>
        <v>200000</v>
      </c>
      <c r="O150" s="113" t="s">
        <v>35</v>
      </c>
      <c r="P150" s="105">
        <v>2000</v>
      </c>
      <c r="Q150" s="103">
        <v>2000</v>
      </c>
      <c r="R150" s="50">
        <v>0</v>
      </c>
      <c r="S150" s="84">
        <v>0</v>
      </c>
      <c r="T150" s="106">
        <v>0</v>
      </c>
      <c r="U150" s="45" t="s">
        <v>1706</v>
      </c>
    </row>
    <row r="151" spans="1:21" ht="34.5" x14ac:dyDescent="0.25">
      <c r="A151" s="43" t="s">
        <v>995</v>
      </c>
      <c r="B151" s="43" t="s">
        <v>1440</v>
      </c>
      <c r="C151" s="43" t="s">
        <v>1601</v>
      </c>
      <c r="D151" s="43" t="s">
        <v>149</v>
      </c>
      <c r="E151" s="43" t="s">
        <v>11</v>
      </c>
      <c r="F151" s="85">
        <v>25.1</v>
      </c>
      <c r="G151" s="85">
        <v>25.2</v>
      </c>
      <c r="H151" s="82" t="s">
        <v>3170</v>
      </c>
      <c r="I151" s="43" t="s">
        <v>6</v>
      </c>
      <c r="J151" s="43" t="s">
        <v>3144</v>
      </c>
      <c r="K151" s="83">
        <v>210000</v>
      </c>
      <c r="L151" s="83">
        <v>0</v>
      </c>
      <c r="M151" s="110" t="str">
        <f>INDEX([1]Sheet1!$L:$L,MATCH(B151,[1]Sheet1!$D:$D,0))</f>
        <v>20.XX.201.130</v>
      </c>
      <c r="N151" s="111">
        <f t="shared" si="19"/>
        <v>210000</v>
      </c>
      <c r="O151" s="113" t="s">
        <v>35</v>
      </c>
      <c r="P151" s="105">
        <v>1000</v>
      </c>
      <c r="Q151" s="103">
        <v>1000</v>
      </c>
      <c r="R151" s="50">
        <v>0</v>
      </c>
      <c r="S151" s="84">
        <v>0</v>
      </c>
      <c r="T151" s="106">
        <v>0</v>
      </c>
      <c r="U151" s="45" t="s">
        <v>1706</v>
      </c>
    </row>
    <row r="152" spans="1:21" ht="34.5" x14ac:dyDescent="0.25">
      <c r="A152" s="43" t="s">
        <v>2088</v>
      </c>
      <c r="B152" s="43" t="s">
        <v>2089</v>
      </c>
      <c r="C152" s="43" t="s">
        <v>2090</v>
      </c>
      <c r="D152" s="43" t="s">
        <v>152</v>
      </c>
      <c r="E152" s="43" t="s">
        <v>170</v>
      </c>
      <c r="F152" s="85">
        <v>4.3</v>
      </c>
      <c r="G152" s="85">
        <v>4.3</v>
      </c>
      <c r="H152" s="82" t="s">
        <v>2091</v>
      </c>
      <c r="I152" s="43" t="s">
        <v>6</v>
      </c>
      <c r="J152" s="43" t="s">
        <v>3143</v>
      </c>
      <c r="K152" s="83">
        <v>70000</v>
      </c>
      <c r="L152" s="83">
        <v>2480.25</v>
      </c>
      <c r="M152" s="110" t="str">
        <f>INDEX([1]Sheet1!$L:$L,MATCH(B152,[1]Sheet1!$D:$D,0))</f>
        <v>20.XX.201.131</v>
      </c>
      <c r="N152" s="111">
        <f t="shared" si="19"/>
        <v>67519.75</v>
      </c>
      <c r="O152" s="112">
        <f>INDEX([2]Sheet1!$AB:$AB,MATCH(B152,[2]Sheet1!$D:$D,0))</f>
        <v>44377</v>
      </c>
      <c r="P152" s="105">
        <v>63000</v>
      </c>
      <c r="Q152" s="103">
        <v>63000</v>
      </c>
      <c r="R152" s="50">
        <v>0</v>
      </c>
      <c r="S152" s="84">
        <v>0</v>
      </c>
      <c r="T152" s="106">
        <v>0</v>
      </c>
      <c r="U152" s="89"/>
    </row>
    <row r="153" spans="1:21" ht="57.5" x14ac:dyDescent="0.25">
      <c r="A153" s="43" t="s">
        <v>2092</v>
      </c>
      <c r="B153" s="43" t="s">
        <v>2093</v>
      </c>
      <c r="C153" s="43" t="s">
        <v>2094</v>
      </c>
      <c r="D153" s="43" t="s">
        <v>161</v>
      </c>
      <c r="E153" s="43" t="s">
        <v>162</v>
      </c>
      <c r="F153" s="85">
        <v>11.38</v>
      </c>
      <c r="G153" s="85">
        <v>26.36</v>
      </c>
      <c r="H153" s="82" t="s">
        <v>2095</v>
      </c>
      <c r="I153" s="43" t="s">
        <v>6</v>
      </c>
      <c r="J153" s="43" t="s">
        <v>3143</v>
      </c>
      <c r="K153" s="83">
        <v>43000</v>
      </c>
      <c r="L153" s="83">
        <v>0</v>
      </c>
      <c r="M153" s="110" t="str">
        <f>INDEX([1]Sheet1!$L:$L,MATCH(B153,[1]Sheet1!$D:$D,0))</f>
        <v>20.XX.201.112</v>
      </c>
      <c r="N153" s="111">
        <f t="shared" si="19"/>
        <v>43000</v>
      </c>
      <c r="O153" s="112">
        <f>INDEX([2]Sheet1!$AB:$AB,MATCH(B153,[2]Sheet1!$D:$D,0))</f>
        <v>44586</v>
      </c>
      <c r="P153" s="105">
        <v>35000</v>
      </c>
      <c r="Q153" s="103">
        <v>35000</v>
      </c>
      <c r="R153" s="50">
        <v>0</v>
      </c>
      <c r="S153" s="84">
        <v>0</v>
      </c>
      <c r="T153" s="106">
        <v>0</v>
      </c>
      <c r="U153" s="88"/>
    </row>
    <row r="154" spans="1:21" ht="57.5" x14ac:dyDescent="0.25">
      <c r="A154" s="43" t="s">
        <v>2096</v>
      </c>
      <c r="B154" s="43" t="s">
        <v>2097</v>
      </c>
      <c r="C154" s="43" t="s">
        <v>2098</v>
      </c>
      <c r="D154" s="43" t="s">
        <v>156</v>
      </c>
      <c r="E154" s="43" t="s">
        <v>174</v>
      </c>
      <c r="F154" s="85">
        <v>26.23</v>
      </c>
      <c r="G154" s="85">
        <v>27.93</v>
      </c>
      <c r="H154" s="82" t="s">
        <v>2099</v>
      </c>
      <c r="I154" s="43" t="s">
        <v>6</v>
      </c>
      <c r="J154" s="43" t="s">
        <v>3143</v>
      </c>
      <c r="K154" s="83">
        <v>423000</v>
      </c>
      <c r="L154" s="83">
        <v>0</v>
      </c>
      <c r="M154" s="110" t="str">
        <f>INDEX([1]Sheet1!$L:$L,MATCH(B154,[1]Sheet1!$D:$D,0))</f>
        <v>20.XX.201.010</v>
      </c>
      <c r="N154" s="111">
        <f t="shared" si="19"/>
        <v>423000</v>
      </c>
      <c r="O154" s="112">
        <f>INDEX([2]Sheet1!$AB:$AB,MATCH(B154,[2]Sheet1!$D:$D,0))</f>
        <v>44489</v>
      </c>
      <c r="P154" s="105">
        <v>296000</v>
      </c>
      <c r="Q154" s="103">
        <v>296000</v>
      </c>
      <c r="R154" s="50">
        <v>0</v>
      </c>
      <c r="S154" s="84">
        <v>0</v>
      </c>
      <c r="T154" s="106">
        <v>0</v>
      </c>
      <c r="U154" s="87"/>
    </row>
    <row r="155" spans="1:21" ht="57.5" x14ac:dyDescent="0.25">
      <c r="A155" s="43" t="s">
        <v>2100</v>
      </c>
      <c r="B155" s="43" t="s">
        <v>2101</v>
      </c>
      <c r="C155" s="43" t="s">
        <v>2102</v>
      </c>
      <c r="D155" s="43" t="s">
        <v>152</v>
      </c>
      <c r="E155" s="43" t="s">
        <v>105</v>
      </c>
      <c r="F155" s="85">
        <v>3.85</v>
      </c>
      <c r="G155" s="85">
        <v>3.88</v>
      </c>
      <c r="H155" s="82" t="s">
        <v>2103</v>
      </c>
      <c r="I155" s="43" t="s">
        <v>6</v>
      </c>
      <c r="J155" s="43" t="s">
        <v>3143</v>
      </c>
      <c r="K155" s="83">
        <v>31000</v>
      </c>
      <c r="L155" s="83">
        <v>0</v>
      </c>
      <c r="M155" s="110" t="str">
        <f>INDEX([1]Sheet1!$L:$L,MATCH(B155,[1]Sheet1!$D:$D,0))</f>
        <v>20.XX.201.315</v>
      </c>
      <c r="N155" s="111">
        <f t="shared" si="19"/>
        <v>31000</v>
      </c>
      <c r="O155" s="112">
        <f>INDEX([2]Sheet1!$AB:$AB,MATCH(B155,[2]Sheet1!$D:$D,0))</f>
        <v>44680</v>
      </c>
      <c r="P155" s="105">
        <v>30000</v>
      </c>
      <c r="Q155" s="103">
        <v>30000</v>
      </c>
      <c r="R155" s="50">
        <v>0</v>
      </c>
      <c r="S155" s="84">
        <v>0</v>
      </c>
      <c r="T155" s="106">
        <v>0</v>
      </c>
      <c r="U155" s="87"/>
    </row>
    <row r="156" spans="1:21" ht="34.5" x14ac:dyDescent="0.25">
      <c r="A156" s="43" t="s">
        <v>2104</v>
      </c>
      <c r="B156" s="43" t="s">
        <v>2105</v>
      </c>
      <c r="C156" s="43" t="s">
        <v>2106</v>
      </c>
      <c r="D156" s="43" t="s">
        <v>152</v>
      </c>
      <c r="E156" s="43" t="s">
        <v>170</v>
      </c>
      <c r="F156" s="85">
        <v>20.7</v>
      </c>
      <c r="G156" s="85">
        <v>30.8</v>
      </c>
      <c r="H156" s="82" t="s">
        <v>2107</v>
      </c>
      <c r="I156" s="43" t="s">
        <v>6</v>
      </c>
      <c r="J156" s="43" t="s">
        <v>3143</v>
      </c>
      <c r="K156" s="83">
        <v>5000</v>
      </c>
      <c r="L156" s="83">
        <v>0</v>
      </c>
      <c r="M156" s="110" t="str">
        <f>INDEX([1]Sheet1!$L:$L,MATCH(B156,[1]Sheet1!$D:$D,0))</f>
        <v>20.XX.201.121</v>
      </c>
      <c r="N156" s="111">
        <f t="shared" si="19"/>
        <v>5000</v>
      </c>
      <c r="O156" s="112">
        <f>INDEX([2]Sheet1!$AB:$AB,MATCH(B156,[2]Sheet1!$D:$D,0))</f>
        <v>44712</v>
      </c>
      <c r="P156" s="105">
        <v>5000</v>
      </c>
      <c r="Q156" s="103">
        <v>5000</v>
      </c>
      <c r="R156" s="50">
        <v>0</v>
      </c>
      <c r="S156" s="84">
        <v>0</v>
      </c>
      <c r="T156" s="106">
        <v>0</v>
      </c>
      <c r="U156" s="87"/>
    </row>
    <row r="157" spans="1:21" ht="23" x14ac:dyDescent="0.25">
      <c r="A157" s="43" t="s">
        <v>2108</v>
      </c>
      <c r="B157" s="43" t="s">
        <v>2109</v>
      </c>
      <c r="C157" s="43" t="s">
        <v>2110</v>
      </c>
      <c r="D157" s="43" t="s">
        <v>152</v>
      </c>
      <c r="E157" s="43" t="s">
        <v>105</v>
      </c>
      <c r="F157" s="85">
        <v>0</v>
      </c>
      <c r="G157" s="85">
        <v>0</v>
      </c>
      <c r="H157" s="82" t="s">
        <v>2111</v>
      </c>
      <c r="I157" s="43" t="s">
        <v>6</v>
      </c>
      <c r="J157" s="43" t="s">
        <v>3143</v>
      </c>
      <c r="K157" s="83">
        <v>245000</v>
      </c>
      <c r="L157" s="83">
        <v>0</v>
      </c>
      <c r="M157" s="110" t="str">
        <f>INDEX([1]Sheet1!$L:$L,MATCH(B157,[1]Sheet1!$D:$D,0))</f>
        <v>20.XX.201.335</v>
      </c>
      <c r="N157" s="111">
        <f t="shared" si="19"/>
        <v>245000</v>
      </c>
      <c r="O157" s="112">
        <f>INDEX([2]Sheet1!$AB:$AB,MATCH(B157,[2]Sheet1!$D:$D,0))</f>
        <v>44680</v>
      </c>
      <c r="P157" s="105">
        <v>30000</v>
      </c>
      <c r="Q157" s="103">
        <v>30000</v>
      </c>
      <c r="R157" s="50">
        <v>0</v>
      </c>
      <c r="S157" s="84">
        <v>0</v>
      </c>
      <c r="T157" s="106">
        <v>0</v>
      </c>
      <c r="U157" s="87"/>
    </row>
    <row r="158" spans="1:21" ht="23" x14ac:dyDescent="0.25">
      <c r="A158" s="43" t="s">
        <v>999</v>
      </c>
      <c r="B158" s="43" t="s">
        <v>1444</v>
      </c>
      <c r="C158" s="43" t="s">
        <v>1602</v>
      </c>
      <c r="D158" s="43" t="s">
        <v>146</v>
      </c>
      <c r="E158" s="43" t="s">
        <v>105</v>
      </c>
      <c r="F158" s="85">
        <v>11.3</v>
      </c>
      <c r="G158" s="85">
        <v>38</v>
      </c>
      <c r="H158" s="82" t="s">
        <v>2112</v>
      </c>
      <c r="I158" s="43" t="s">
        <v>6</v>
      </c>
      <c r="J158" s="43" t="s">
        <v>3143</v>
      </c>
      <c r="K158" s="83">
        <v>69000</v>
      </c>
      <c r="L158" s="83">
        <v>0</v>
      </c>
      <c r="M158" s="110" t="str">
        <f>INDEX([1]Sheet1!$L:$L,MATCH(B158,[1]Sheet1!$D:$D,0))</f>
        <v>20.XX.201.335</v>
      </c>
      <c r="N158" s="111">
        <f t="shared" si="19"/>
        <v>69000</v>
      </c>
      <c r="O158" s="112">
        <f>INDEX([2]Sheet1!$AB:$AB,MATCH(B158,[2]Sheet1!$D:$D,0))</f>
        <v>44682</v>
      </c>
      <c r="P158" s="105">
        <v>25000</v>
      </c>
      <c r="Q158" s="103">
        <v>25000</v>
      </c>
      <c r="R158" s="50">
        <v>0</v>
      </c>
      <c r="S158" s="84">
        <v>0</v>
      </c>
      <c r="T158" s="106">
        <v>0</v>
      </c>
      <c r="U158" s="87"/>
    </row>
    <row r="159" spans="1:21" ht="34.5" x14ac:dyDescent="0.25">
      <c r="A159" s="43" t="s">
        <v>2113</v>
      </c>
      <c r="B159" s="43" t="s">
        <v>2114</v>
      </c>
      <c r="C159" s="43" t="s">
        <v>2115</v>
      </c>
      <c r="D159" s="43" t="s">
        <v>154</v>
      </c>
      <c r="E159" s="43" t="s">
        <v>183</v>
      </c>
      <c r="F159" s="85">
        <v>0</v>
      </c>
      <c r="G159" s="85">
        <v>25</v>
      </c>
      <c r="H159" s="82" t="s">
        <v>2116</v>
      </c>
      <c r="I159" s="43" t="s">
        <v>6</v>
      </c>
      <c r="J159" s="43" t="s">
        <v>655</v>
      </c>
      <c r="K159" s="83">
        <v>184000</v>
      </c>
      <c r="L159" s="83">
        <v>0</v>
      </c>
      <c r="M159" s="110" t="str">
        <f>INDEX([1]Sheet1!$L:$L,MATCH(B159,[1]Sheet1!$D:$D,0))</f>
        <v>20.XX.201.335</v>
      </c>
      <c r="N159" s="111">
        <f t="shared" si="19"/>
        <v>184000</v>
      </c>
      <c r="O159" s="112">
        <f>INDEX([2]Sheet1!$AB:$AB,MATCH(B159,[2]Sheet1!$D:$D,0))</f>
        <v>44683</v>
      </c>
      <c r="P159" s="105">
        <v>100000</v>
      </c>
      <c r="Q159" s="103">
        <v>100000</v>
      </c>
      <c r="R159" s="50">
        <v>0</v>
      </c>
      <c r="S159" s="84">
        <v>0</v>
      </c>
      <c r="T159" s="106">
        <v>0</v>
      </c>
      <c r="U159" s="88"/>
    </row>
    <row r="160" spans="1:21" ht="34.5" x14ac:dyDescent="0.25">
      <c r="A160" s="43" t="s">
        <v>2117</v>
      </c>
      <c r="B160" s="43" t="s">
        <v>2118</v>
      </c>
      <c r="C160" s="43" t="s">
        <v>2119</v>
      </c>
      <c r="D160" s="43" t="s">
        <v>154</v>
      </c>
      <c r="E160" s="43" t="s">
        <v>105</v>
      </c>
      <c r="F160" s="81">
        <v>0</v>
      </c>
      <c r="G160" s="81">
        <v>11</v>
      </c>
      <c r="H160" s="82" t="s">
        <v>2120</v>
      </c>
      <c r="I160" s="43" t="s">
        <v>6</v>
      </c>
      <c r="J160" s="43" t="s">
        <v>3143</v>
      </c>
      <c r="K160" s="83">
        <v>173000</v>
      </c>
      <c r="L160" s="83">
        <v>0</v>
      </c>
      <c r="M160" s="110" t="str">
        <f>INDEX([1]Sheet1!$L:$L,MATCH(B160,[1]Sheet1!$D:$D,0))</f>
        <v>20.XX.201.335</v>
      </c>
      <c r="N160" s="111">
        <f t="shared" si="19"/>
        <v>173000</v>
      </c>
      <c r="O160" s="112">
        <f>INDEX([2]Sheet1!$AB:$AB,MATCH(B160,[2]Sheet1!$D:$D,0))</f>
        <v>44579</v>
      </c>
      <c r="P160" s="105">
        <v>150000</v>
      </c>
      <c r="Q160" s="103">
        <v>150000</v>
      </c>
      <c r="R160" s="50">
        <v>0</v>
      </c>
      <c r="S160" s="84">
        <v>0</v>
      </c>
      <c r="T160" s="106">
        <v>0</v>
      </c>
      <c r="U160" s="88"/>
    </row>
    <row r="161" spans="1:21" ht="23" x14ac:dyDescent="0.25">
      <c r="A161" s="43" t="s">
        <v>2121</v>
      </c>
      <c r="B161" s="43" t="s">
        <v>2122</v>
      </c>
      <c r="C161" s="43" t="s">
        <v>2123</v>
      </c>
      <c r="D161" s="43" t="s">
        <v>156</v>
      </c>
      <c r="E161" s="43" t="s">
        <v>11</v>
      </c>
      <c r="F161" s="85">
        <v>44</v>
      </c>
      <c r="G161" s="85">
        <v>48</v>
      </c>
      <c r="H161" s="82" t="s">
        <v>2124</v>
      </c>
      <c r="I161" s="43" t="s">
        <v>6</v>
      </c>
      <c r="J161" s="43" t="s">
        <v>3143</v>
      </c>
      <c r="K161" s="83">
        <v>65000</v>
      </c>
      <c r="L161" s="83">
        <v>0</v>
      </c>
      <c r="M161" s="110" t="str">
        <f>INDEX([1]Sheet1!$L:$L,MATCH(B161,[1]Sheet1!$D:$D,0))</f>
        <v>20.XX.201.335</v>
      </c>
      <c r="N161" s="111">
        <f t="shared" si="19"/>
        <v>65000</v>
      </c>
      <c r="O161" s="112">
        <f>INDEX([2]Sheet1!$AB:$AB,MATCH(B161,[2]Sheet1!$D:$D,0))</f>
        <v>44673</v>
      </c>
      <c r="P161" s="105">
        <v>65000</v>
      </c>
      <c r="Q161" s="103">
        <v>65000</v>
      </c>
      <c r="R161" s="50">
        <v>0</v>
      </c>
      <c r="S161" s="84">
        <v>0</v>
      </c>
      <c r="T161" s="106">
        <v>0</v>
      </c>
      <c r="U161" s="89"/>
    </row>
    <row r="162" spans="1:21" ht="34.5" x14ac:dyDescent="0.25">
      <c r="A162" s="43" t="s">
        <v>1001</v>
      </c>
      <c r="B162" s="43" t="s">
        <v>1446</v>
      </c>
      <c r="C162" s="43" t="s">
        <v>1603</v>
      </c>
      <c r="D162" s="43" t="s">
        <v>156</v>
      </c>
      <c r="E162" s="43" t="s">
        <v>147</v>
      </c>
      <c r="F162" s="85">
        <v>7.8</v>
      </c>
      <c r="G162" s="85">
        <v>7.8</v>
      </c>
      <c r="H162" s="82" t="s">
        <v>2125</v>
      </c>
      <c r="I162" s="43" t="s">
        <v>6</v>
      </c>
      <c r="J162" s="43" t="s">
        <v>3143</v>
      </c>
      <c r="K162" s="83">
        <v>146000</v>
      </c>
      <c r="L162" s="83">
        <v>0</v>
      </c>
      <c r="M162" s="110" t="str">
        <f>INDEX([1]Sheet1!$L:$L,MATCH(B162,[1]Sheet1!$D:$D,0))</f>
        <v>20.XX.201.131</v>
      </c>
      <c r="N162" s="111">
        <f t="shared" si="19"/>
        <v>146000</v>
      </c>
      <c r="O162" s="112">
        <f>INDEX([2]Sheet1!$AB:$AB,MATCH(B162,[2]Sheet1!$D:$D,0))</f>
        <v>44732</v>
      </c>
      <c r="P162" s="105">
        <v>127000</v>
      </c>
      <c r="Q162" s="103">
        <v>127000</v>
      </c>
      <c r="R162" s="50">
        <v>0</v>
      </c>
      <c r="S162" s="84">
        <v>0</v>
      </c>
      <c r="T162" s="106">
        <v>0</v>
      </c>
      <c r="U162" s="87"/>
    </row>
    <row r="163" spans="1:21" ht="46" x14ac:dyDescent="0.25">
      <c r="A163" s="43" t="s">
        <v>2126</v>
      </c>
      <c r="B163" s="43" t="s">
        <v>2127</v>
      </c>
      <c r="C163" s="43" t="s">
        <v>2128</v>
      </c>
      <c r="D163" s="43" t="s">
        <v>156</v>
      </c>
      <c r="E163" s="43" t="s">
        <v>11</v>
      </c>
      <c r="F163" s="85">
        <v>36.49</v>
      </c>
      <c r="G163" s="85">
        <v>38.31</v>
      </c>
      <c r="H163" s="82" t="s">
        <v>2129</v>
      </c>
      <c r="I163" s="43" t="s">
        <v>6</v>
      </c>
      <c r="J163" s="43" t="s">
        <v>655</v>
      </c>
      <c r="K163" s="83">
        <v>158000</v>
      </c>
      <c r="L163" s="83">
        <v>0</v>
      </c>
      <c r="M163" s="110" t="str">
        <f>INDEX([1]Sheet1!$L:$L,MATCH(B163,[1]Sheet1!$D:$D,0))</f>
        <v>20.XX.201.010</v>
      </c>
      <c r="N163" s="111">
        <f t="shared" si="19"/>
        <v>158000</v>
      </c>
      <c r="O163" s="112">
        <f>INDEX([2]Sheet1!$AB:$AB,MATCH(B163,[2]Sheet1!$D:$D,0))</f>
        <v>44701</v>
      </c>
      <c r="P163" s="105">
        <v>10000</v>
      </c>
      <c r="Q163" s="103">
        <v>10000</v>
      </c>
      <c r="R163" s="50">
        <v>0</v>
      </c>
      <c r="S163" s="84">
        <v>0</v>
      </c>
      <c r="T163" s="106">
        <v>0</v>
      </c>
      <c r="U163" s="89"/>
    </row>
    <row r="164" spans="1:21" ht="34.5" x14ac:dyDescent="0.25">
      <c r="A164" s="43" t="s">
        <v>2130</v>
      </c>
      <c r="B164" s="43" t="s">
        <v>2131</v>
      </c>
      <c r="C164" s="43" t="s">
        <v>2132</v>
      </c>
      <c r="D164" s="43" t="s">
        <v>156</v>
      </c>
      <c r="E164" s="43" t="s">
        <v>11</v>
      </c>
      <c r="F164" s="85">
        <v>36.200000000000003</v>
      </c>
      <c r="G164" s="85">
        <v>36.200000000000003</v>
      </c>
      <c r="H164" s="82" t="s">
        <v>2133</v>
      </c>
      <c r="I164" s="43" t="s">
        <v>6</v>
      </c>
      <c r="J164" s="43" t="s">
        <v>3143</v>
      </c>
      <c r="K164" s="83">
        <v>35000</v>
      </c>
      <c r="L164" s="83">
        <v>0</v>
      </c>
      <c r="M164" s="110" t="str">
        <f>INDEX([1]Sheet1!$L:$L,MATCH(B164,[1]Sheet1!$D:$D,0))</f>
        <v>20.XX.201.131</v>
      </c>
      <c r="N164" s="111">
        <f t="shared" si="19"/>
        <v>35000</v>
      </c>
      <c r="O164" s="112">
        <f>INDEX([2]Sheet1!$AB:$AB,MATCH(B164,[2]Sheet1!$D:$D,0))</f>
        <v>44270</v>
      </c>
      <c r="P164" s="105">
        <v>35000</v>
      </c>
      <c r="Q164" s="103">
        <v>35000</v>
      </c>
      <c r="R164" s="50">
        <v>0</v>
      </c>
      <c r="S164" s="84">
        <v>0</v>
      </c>
      <c r="T164" s="106">
        <v>0</v>
      </c>
      <c r="U164" s="88"/>
    </row>
    <row r="165" spans="1:21" ht="23" x14ac:dyDescent="0.25">
      <c r="A165" s="43" t="s">
        <v>2134</v>
      </c>
      <c r="B165" s="43" t="s">
        <v>2135</v>
      </c>
      <c r="C165" s="43" t="s">
        <v>2136</v>
      </c>
      <c r="D165" s="43" t="s">
        <v>146</v>
      </c>
      <c r="E165" s="43" t="s">
        <v>2137</v>
      </c>
      <c r="F165" s="85">
        <v>5.7</v>
      </c>
      <c r="G165" s="85">
        <v>5.7</v>
      </c>
      <c r="H165" s="82" t="s">
        <v>2138</v>
      </c>
      <c r="I165" s="43" t="s">
        <v>6</v>
      </c>
      <c r="J165" s="43" t="s">
        <v>3143</v>
      </c>
      <c r="K165" s="83">
        <v>50000</v>
      </c>
      <c r="L165" s="83">
        <v>0</v>
      </c>
      <c r="M165" s="110" t="str">
        <f>INDEX([1]Sheet1!$L:$L,MATCH(B165,[1]Sheet1!$D:$D,0))</f>
        <v>20.XX.201.131</v>
      </c>
      <c r="N165" s="111">
        <f t="shared" si="19"/>
        <v>50000</v>
      </c>
      <c r="O165" s="112">
        <f>INDEX([2]Sheet1!$AB:$AB,MATCH(B165,[2]Sheet1!$D:$D,0))</f>
        <v>44386</v>
      </c>
      <c r="P165" s="105">
        <v>30000</v>
      </c>
      <c r="Q165" s="103">
        <v>30000</v>
      </c>
      <c r="R165" s="50">
        <v>0</v>
      </c>
      <c r="S165" s="84">
        <v>0</v>
      </c>
      <c r="T165" s="106">
        <v>0</v>
      </c>
      <c r="U165" s="89"/>
    </row>
    <row r="166" spans="1:21" x14ac:dyDescent="0.25">
      <c r="A166" s="43" t="s">
        <v>2139</v>
      </c>
      <c r="B166" s="43" t="s">
        <v>2140</v>
      </c>
      <c r="C166" s="55" t="s">
        <v>35</v>
      </c>
      <c r="D166" s="55" t="s">
        <v>35</v>
      </c>
      <c r="E166" s="55" t="s">
        <v>35</v>
      </c>
      <c r="F166" s="91" t="s">
        <v>35</v>
      </c>
      <c r="G166" s="91" t="s">
        <v>35</v>
      </c>
      <c r="H166" s="82" t="s">
        <v>2141</v>
      </c>
      <c r="I166" s="55" t="s">
        <v>35</v>
      </c>
      <c r="J166" s="55" t="s">
        <v>35</v>
      </c>
      <c r="K166" s="92" t="s">
        <v>35</v>
      </c>
      <c r="L166" s="83">
        <v>5727365.0899999999</v>
      </c>
      <c r="M166" s="116" t="s">
        <v>3168</v>
      </c>
      <c r="N166" s="111" t="e">
        <f t="shared" si="19"/>
        <v>#VALUE!</v>
      </c>
      <c r="O166" s="113" t="s">
        <v>35</v>
      </c>
      <c r="P166" s="105">
        <v>3000000</v>
      </c>
      <c r="Q166" s="103">
        <v>0</v>
      </c>
      <c r="R166" s="50">
        <v>0</v>
      </c>
      <c r="S166" s="84">
        <v>0</v>
      </c>
      <c r="T166" s="106">
        <v>3000000</v>
      </c>
      <c r="U166" s="87" t="s">
        <v>729</v>
      </c>
    </row>
    <row r="167" spans="1:21" ht="46" x14ac:dyDescent="0.25">
      <c r="A167" s="43" t="s">
        <v>1004</v>
      </c>
      <c r="B167" s="43" t="s">
        <v>1449</v>
      </c>
      <c r="C167" s="43" t="s">
        <v>1604</v>
      </c>
      <c r="D167" s="43" t="s">
        <v>158</v>
      </c>
      <c r="E167" s="43" t="s">
        <v>150</v>
      </c>
      <c r="F167" s="85">
        <v>16</v>
      </c>
      <c r="G167" s="85">
        <v>16.100000000000001</v>
      </c>
      <c r="H167" s="82" t="s">
        <v>2142</v>
      </c>
      <c r="I167" s="43" t="s">
        <v>6</v>
      </c>
      <c r="J167" s="43" t="s">
        <v>3143</v>
      </c>
      <c r="K167" s="83">
        <v>86000</v>
      </c>
      <c r="L167" s="83">
        <v>0</v>
      </c>
      <c r="M167" s="110" t="str">
        <f>INDEX([1]Sheet1!$L:$L,MATCH(B167,[1]Sheet1!$D:$D,0))</f>
        <v>20.XX.201.131</v>
      </c>
      <c r="N167" s="111">
        <f t="shared" si="19"/>
        <v>86000</v>
      </c>
      <c r="O167" s="112">
        <f>INDEX([2]Sheet1!$AB:$AB,MATCH(B167,[2]Sheet1!$D:$D,0))</f>
        <v>44594</v>
      </c>
      <c r="P167" s="105">
        <v>36000</v>
      </c>
      <c r="Q167" s="103">
        <v>36000</v>
      </c>
      <c r="R167" s="50">
        <v>0</v>
      </c>
      <c r="S167" s="84">
        <v>0</v>
      </c>
      <c r="T167" s="106">
        <v>0</v>
      </c>
      <c r="U167" s="89"/>
    </row>
    <row r="168" spans="1:21" ht="23" x14ac:dyDescent="0.25">
      <c r="A168" s="43" t="s">
        <v>1005</v>
      </c>
      <c r="B168" s="43" t="s">
        <v>1450</v>
      </c>
      <c r="C168" s="43"/>
      <c r="D168" s="43" t="s">
        <v>158</v>
      </c>
      <c r="E168" s="43" t="s">
        <v>27</v>
      </c>
      <c r="F168" s="81">
        <v>11.6</v>
      </c>
      <c r="G168" s="81">
        <v>13</v>
      </c>
      <c r="H168" s="82" t="s">
        <v>2143</v>
      </c>
      <c r="I168" s="43" t="s">
        <v>6</v>
      </c>
      <c r="J168" s="43" t="s">
        <v>652</v>
      </c>
      <c r="K168" s="83">
        <v>44000</v>
      </c>
      <c r="L168" s="83">
        <v>2424.75</v>
      </c>
      <c r="M168" s="110" t="str">
        <f>INDEX([1]Sheet1!$L:$L,MATCH(B168,[1]Sheet1!$D:$D,0))</f>
        <v>20.XX.201.131</v>
      </c>
      <c r="N168" s="111">
        <f t="shared" si="19"/>
        <v>41575.25</v>
      </c>
      <c r="O168" s="112">
        <f>INDEX([2]Sheet1!$AB:$AB,MATCH(B168,[2]Sheet1!$D:$D,0))</f>
        <v>44449</v>
      </c>
      <c r="P168" s="105">
        <v>17000</v>
      </c>
      <c r="Q168" s="103">
        <v>17000</v>
      </c>
      <c r="R168" s="50">
        <v>0</v>
      </c>
      <c r="S168" s="84">
        <v>0</v>
      </c>
      <c r="T168" s="106">
        <v>0</v>
      </c>
      <c r="U168" s="88"/>
    </row>
    <row r="169" spans="1:21" ht="46" x14ac:dyDescent="0.25">
      <c r="A169" s="43" t="s">
        <v>2144</v>
      </c>
      <c r="B169" s="43" t="s">
        <v>2145</v>
      </c>
      <c r="C169" s="43" t="s">
        <v>2146</v>
      </c>
      <c r="D169" s="43" t="s">
        <v>158</v>
      </c>
      <c r="E169" s="43" t="s">
        <v>27</v>
      </c>
      <c r="F169" s="85">
        <v>45</v>
      </c>
      <c r="G169" s="85">
        <v>45</v>
      </c>
      <c r="H169" s="82" t="s">
        <v>2147</v>
      </c>
      <c r="I169" s="43" t="s">
        <v>6</v>
      </c>
      <c r="J169" s="43" t="s">
        <v>655</v>
      </c>
      <c r="K169" s="83">
        <v>165000</v>
      </c>
      <c r="L169" s="83">
        <v>0</v>
      </c>
      <c r="M169" s="110" t="str">
        <f>INDEX([1]Sheet1!$L:$L,MATCH(B169,[1]Sheet1!$D:$D,0))</f>
        <v>20.XX.201.131</v>
      </c>
      <c r="N169" s="111">
        <f t="shared" si="19"/>
        <v>165000</v>
      </c>
      <c r="O169" s="112">
        <f>INDEX([2]Sheet1!$AB:$AB,MATCH(B169,[2]Sheet1!$D:$D,0))</f>
        <v>44711</v>
      </c>
      <c r="P169" s="105">
        <v>33000</v>
      </c>
      <c r="Q169" s="103">
        <v>33000</v>
      </c>
      <c r="R169" s="50">
        <v>0</v>
      </c>
      <c r="S169" s="84">
        <v>0</v>
      </c>
      <c r="T169" s="106">
        <v>0</v>
      </c>
      <c r="U169" s="88"/>
    </row>
    <row r="170" spans="1:21" ht="46" x14ac:dyDescent="0.25">
      <c r="A170" s="43" t="s">
        <v>2148</v>
      </c>
      <c r="B170" s="43" t="s">
        <v>2149</v>
      </c>
      <c r="C170" s="43" t="s">
        <v>2150</v>
      </c>
      <c r="D170" s="43" t="s">
        <v>161</v>
      </c>
      <c r="E170" s="43" t="s">
        <v>157</v>
      </c>
      <c r="F170" s="85">
        <v>0</v>
      </c>
      <c r="G170" s="85">
        <v>2.7</v>
      </c>
      <c r="H170" s="82" t="s">
        <v>2151</v>
      </c>
      <c r="I170" s="43" t="s">
        <v>6</v>
      </c>
      <c r="J170" s="43" t="s">
        <v>3143</v>
      </c>
      <c r="K170" s="83">
        <v>41000</v>
      </c>
      <c r="L170" s="83">
        <v>0</v>
      </c>
      <c r="M170" s="110" t="str">
        <f>INDEX([1]Sheet1!$L:$L,MATCH(B170,[1]Sheet1!$D:$D,0))</f>
        <v>20.XX.201.121</v>
      </c>
      <c r="N170" s="111">
        <f t="shared" ref="N170:N172" si="20">K170-L170</f>
        <v>41000</v>
      </c>
      <c r="O170" s="112">
        <f>INDEX([2]Sheet1!$AB:$AB,MATCH(B170,[2]Sheet1!$D:$D,0))</f>
        <v>44673</v>
      </c>
      <c r="P170" s="105">
        <v>60000</v>
      </c>
      <c r="Q170" s="103">
        <v>41000</v>
      </c>
      <c r="R170" s="50">
        <v>0</v>
      </c>
      <c r="S170" s="84">
        <v>19000</v>
      </c>
      <c r="T170" s="106">
        <v>0</v>
      </c>
      <c r="U170" s="45" t="s">
        <v>1705</v>
      </c>
    </row>
    <row r="171" spans="1:21" ht="46" x14ac:dyDescent="0.25">
      <c r="A171" s="43" t="s">
        <v>2152</v>
      </c>
      <c r="B171" s="43" t="s">
        <v>2153</v>
      </c>
      <c r="C171" s="43" t="s">
        <v>2154</v>
      </c>
      <c r="D171" s="43" t="s">
        <v>161</v>
      </c>
      <c r="E171" s="43" t="s">
        <v>153</v>
      </c>
      <c r="F171" s="85">
        <v>1.7</v>
      </c>
      <c r="G171" s="85">
        <v>1.8</v>
      </c>
      <c r="H171" s="82" t="s">
        <v>2155</v>
      </c>
      <c r="I171" s="43" t="s">
        <v>6</v>
      </c>
      <c r="J171" s="43" t="s">
        <v>3143</v>
      </c>
      <c r="K171" s="83">
        <v>263000</v>
      </c>
      <c r="L171" s="83">
        <v>0</v>
      </c>
      <c r="M171" s="110" t="str">
        <f>INDEX([1]Sheet1!$L:$L,MATCH(B171,[1]Sheet1!$D:$D,0))</f>
        <v>20.XX.201.112</v>
      </c>
      <c r="N171" s="111">
        <f t="shared" si="20"/>
        <v>263000</v>
      </c>
      <c r="O171" s="112">
        <f>INDEX([2]Sheet1!$AB:$AB,MATCH(B171,[2]Sheet1!$D:$D,0))</f>
        <v>44530</v>
      </c>
      <c r="P171" s="105">
        <v>15000</v>
      </c>
      <c r="Q171" s="103">
        <v>15000</v>
      </c>
      <c r="R171" s="50">
        <v>0</v>
      </c>
      <c r="S171" s="84">
        <v>0</v>
      </c>
      <c r="T171" s="106">
        <v>0</v>
      </c>
      <c r="U171" s="88"/>
    </row>
    <row r="172" spans="1:21" ht="34.5" x14ac:dyDescent="0.25">
      <c r="A172" s="43" t="s">
        <v>2156</v>
      </c>
      <c r="B172" s="43" t="s">
        <v>2157</v>
      </c>
      <c r="C172" s="43" t="s">
        <v>2158</v>
      </c>
      <c r="D172" s="43" t="s">
        <v>156</v>
      </c>
      <c r="E172" s="43" t="s">
        <v>162</v>
      </c>
      <c r="F172" s="85">
        <v>9.35</v>
      </c>
      <c r="G172" s="85">
        <v>9.35</v>
      </c>
      <c r="H172" s="82" t="s">
        <v>2159</v>
      </c>
      <c r="I172" s="43" t="s">
        <v>6</v>
      </c>
      <c r="J172" s="43" t="s">
        <v>655</v>
      </c>
      <c r="K172" s="83">
        <v>76000</v>
      </c>
      <c r="L172" s="83">
        <v>0</v>
      </c>
      <c r="M172" s="110" t="str">
        <f>INDEX([1]Sheet1!$L:$L,MATCH(B172,[1]Sheet1!$D:$D,0))</f>
        <v>20.XX.201.112</v>
      </c>
      <c r="N172" s="111">
        <f t="shared" si="20"/>
        <v>76000</v>
      </c>
      <c r="O172" s="112">
        <f>INDEX([2]Sheet1!$AB:$AB,MATCH(B172,[2]Sheet1!$D:$D,0))</f>
        <v>44615</v>
      </c>
      <c r="P172" s="105">
        <v>15000</v>
      </c>
      <c r="Q172" s="103">
        <v>15000</v>
      </c>
      <c r="R172" s="50">
        <v>0</v>
      </c>
      <c r="S172" s="84">
        <v>0</v>
      </c>
      <c r="T172" s="106">
        <v>0</v>
      </c>
      <c r="U172" s="88"/>
    </row>
    <row r="173" spans="1:21" ht="69" x14ac:dyDescent="0.25">
      <c r="A173" s="43" t="s">
        <v>1007</v>
      </c>
      <c r="B173" s="43" t="s">
        <v>188</v>
      </c>
      <c r="C173" s="43" t="s">
        <v>189</v>
      </c>
      <c r="D173" s="43" t="s">
        <v>158</v>
      </c>
      <c r="E173" s="43" t="s">
        <v>27</v>
      </c>
      <c r="F173" s="85">
        <v>38.9</v>
      </c>
      <c r="G173" s="85">
        <v>42.9</v>
      </c>
      <c r="H173" s="82" t="s">
        <v>2160</v>
      </c>
      <c r="I173" s="43" t="s">
        <v>6</v>
      </c>
      <c r="J173" s="43" t="s">
        <v>653</v>
      </c>
      <c r="K173" s="83">
        <v>2166000</v>
      </c>
      <c r="L173" s="83">
        <v>27571.25</v>
      </c>
      <c r="M173" s="110" t="str">
        <f>INDEX([1]Sheet1!$L:$L,MATCH(B173,[1]Sheet1!$D:$D,0))</f>
        <v>20.XX.201.119</v>
      </c>
      <c r="N173" s="111">
        <f>K173-L173</f>
        <v>2138428.75</v>
      </c>
      <c r="O173" s="112">
        <f>INDEX([2]Sheet1!$AB:$AB,MATCH(B173,[2]Sheet1!$D:$D,0))</f>
        <v>43497</v>
      </c>
      <c r="P173" s="105">
        <v>103000</v>
      </c>
      <c r="Q173" s="103">
        <v>103000</v>
      </c>
      <c r="R173" s="50">
        <v>0</v>
      </c>
      <c r="S173" s="84">
        <v>0</v>
      </c>
      <c r="T173" s="106">
        <v>0</v>
      </c>
      <c r="U173" s="88"/>
    </row>
    <row r="174" spans="1:21" ht="57.5" x14ac:dyDescent="0.25">
      <c r="A174" s="43" t="s">
        <v>2161</v>
      </c>
      <c r="B174" s="43" t="s">
        <v>2162</v>
      </c>
      <c r="C174" s="43" t="s">
        <v>2163</v>
      </c>
      <c r="D174" s="43" t="s">
        <v>190</v>
      </c>
      <c r="E174" s="43" t="s">
        <v>5</v>
      </c>
      <c r="F174" s="85">
        <v>0.77</v>
      </c>
      <c r="G174" s="85">
        <v>0.77</v>
      </c>
      <c r="H174" s="82" t="s">
        <v>2164</v>
      </c>
      <c r="I174" s="43" t="s">
        <v>6</v>
      </c>
      <c r="J174" s="43" t="s">
        <v>655</v>
      </c>
      <c r="K174" s="83">
        <v>33000</v>
      </c>
      <c r="L174" s="83">
        <v>0</v>
      </c>
      <c r="M174" s="110" t="str">
        <f>INDEX([1]Sheet1!$L:$L,MATCH(B174,[1]Sheet1!$D:$D,0))</f>
        <v>20.XX.201.112</v>
      </c>
      <c r="N174" s="111">
        <f t="shared" ref="N174:N175" si="21">K174-L174</f>
        <v>33000</v>
      </c>
      <c r="O174" s="112">
        <f>INDEX([2]Sheet1!$AB:$AB,MATCH(B174,[2]Sheet1!$D:$D,0))</f>
        <v>44673</v>
      </c>
      <c r="P174" s="105">
        <v>33000</v>
      </c>
      <c r="Q174" s="103">
        <v>33000</v>
      </c>
      <c r="R174" s="50">
        <v>0</v>
      </c>
      <c r="S174" s="84">
        <v>0</v>
      </c>
      <c r="T174" s="106">
        <v>0</v>
      </c>
      <c r="U174" s="88"/>
    </row>
    <row r="175" spans="1:21" ht="34.5" x14ac:dyDescent="0.25">
      <c r="A175" s="43" t="s">
        <v>2165</v>
      </c>
      <c r="B175" s="43" t="s">
        <v>2166</v>
      </c>
      <c r="C175" s="43" t="s">
        <v>2167</v>
      </c>
      <c r="D175" s="43" t="s">
        <v>146</v>
      </c>
      <c r="E175" s="43" t="s">
        <v>27</v>
      </c>
      <c r="F175" s="85">
        <v>0</v>
      </c>
      <c r="G175" s="85">
        <v>5.9550000000000001</v>
      </c>
      <c r="H175" s="82" t="s">
        <v>2168</v>
      </c>
      <c r="I175" s="43" t="s">
        <v>6</v>
      </c>
      <c r="J175" s="43" t="s">
        <v>3143</v>
      </c>
      <c r="K175" s="83">
        <v>200000</v>
      </c>
      <c r="L175" s="83">
        <v>0</v>
      </c>
      <c r="M175" s="110" t="str">
        <f>INDEX([1]Sheet1!$L:$L,MATCH(B175,[1]Sheet1!$D:$D,0))</f>
        <v>20.XX.201.121</v>
      </c>
      <c r="N175" s="111">
        <f t="shared" si="21"/>
        <v>200000</v>
      </c>
      <c r="O175" s="112">
        <f>INDEX([2]Sheet1!$AB:$AB,MATCH(B175,[2]Sheet1!$D:$D,0))</f>
        <v>44942</v>
      </c>
      <c r="P175" s="105">
        <v>10000</v>
      </c>
      <c r="Q175" s="103">
        <v>0</v>
      </c>
      <c r="R175" s="50">
        <v>10000</v>
      </c>
      <c r="S175" s="84">
        <v>0</v>
      </c>
      <c r="T175" s="106">
        <v>0</v>
      </c>
      <c r="U175" s="45" t="s">
        <v>1704</v>
      </c>
    </row>
    <row r="176" spans="1:21" ht="92" x14ac:dyDescent="0.25">
      <c r="A176" s="43" t="s">
        <v>2169</v>
      </c>
      <c r="B176" s="43" t="s">
        <v>2170</v>
      </c>
      <c r="C176" s="43" t="s">
        <v>2171</v>
      </c>
      <c r="D176" s="43" t="s">
        <v>161</v>
      </c>
      <c r="E176" s="43" t="s">
        <v>5</v>
      </c>
      <c r="F176" s="85">
        <v>18.7</v>
      </c>
      <c r="G176" s="85">
        <v>18.7</v>
      </c>
      <c r="H176" s="82" t="s">
        <v>2172</v>
      </c>
      <c r="I176" s="43" t="s">
        <v>6</v>
      </c>
      <c r="J176" s="43" t="s">
        <v>3143</v>
      </c>
      <c r="K176" s="83">
        <v>33000</v>
      </c>
      <c r="L176" s="83">
        <v>0</v>
      </c>
      <c r="M176" s="110" t="str">
        <f>INDEX([1]Sheet1!$L:$L,MATCH(B176,[1]Sheet1!$D:$D,0))</f>
        <v>20.XX.201.151</v>
      </c>
      <c r="N176" s="111">
        <f>K176-L176</f>
        <v>33000</v>
      </c>
      <c r="O176" s="112">
        <f>INDEX([2]Sheet1!$AB:$AB,MATCH(B176,[2]Sheet1!$D:$D,0))</f>
        <v>44459</v>
      </c>
      <c r="P176" s="105">
        <v>33000</v>
      </c>
      <c r="Q176" s="103">
        <v>33000</v>
      </c>
      <c r="R176" s="50">
        <v>0</v>
      </c>
      <c r="S176" s="84">
        <v>0</v>
      </c>
      <c r="T176" s="106">
        <v>0</v>
      </c>
      <c r="U176" s="90"/>
    </row>
    <row r="177" spans="1:21" ht="46" x14ac:dyDescent="0.25">
      <c r="A177" s="43" t="s">
        <v>2173</v>
      </c>
      <c r="B177" s="43" t="s">
        <v>2174</v>
      </c>
      <c r="C177" s="43" t="s">
        <v>2175</v>
      </c>
      <c r="D177" s="43" t="s">
        <v>154</v>
      </c>
      <c r="E177" s="43" t="s">
        <v>183</v>
      </c>
      <c r="F177" s="85">
        <v>0</v>
      </c>
      <c r="G177" s="85">
        <v>14.3</v>
      </c>
      <c r="H177" s="82" t="s">
        <v>2176</v>
      </c>
      <c r="I177" s="43" t="s">
        <v>6</v>
      </c>
      <c r="J177" s="43" t="s">
        <v>3143</v>
      </c>
      <c r="K177" s="83">
        <v>29000</v>
      </c>
      <c r="L177" s="83">
        <v>0</v>
      </c>
      <c r="M177" s="110" t="str">
        <f>INDEX([1]Sheet1!$L:$L,MATCH(B177,[1]Sheet1!$D:$D,0))</f>
        <v>20.XX.201.121</v>
      </c>
      <c r="N177" s="111">
        <f>K177-L177</f>
        <v>29000</v>
      </c>
      <c r="O177" s="112">
        <f>INDEX([2]Sheet1!$AB:$AB,MATCH(B177,[2]Sheet1!$D:$D,0))</f>
        <v>44713</v>
      </c>
      <c r="P177" s="105">
        <v>80000</v>
      </c>
      <c r="Q177" s="103">
        <v>29000</v>
      </c>
      <c r="R177" s="50">
        <v>0</v>
      </c>
      <c r="S177" s="84">
        <v>51000</v>
      </c>
      <c r="T177" s="106">
        <v>0</v>
      </c>
      <c r="U177" s="45" t="s">
        <v>1705</v>
      </c>
    </row>
    <row r="178" spans="1:21" ht="103.5" x14ac:dyDescent="0.25">
      <c r="A178" s="43" t="s">
        <v>2177</v>
      </c>
      <c r="B178" s="43" t="s">
        <v>2178</v>
      </c>
      <c r="C178" s="43" t="s">
        <v>2179</v>
      </c>
      <c r="D178" s="55" t="s">
        <v>152</v>
      </c>
      <c r="E178" s="43">
        <v>880</v>
      </c>
      <c r="F178" s="85">
        <v>0</v>
      </c>
      <c r="G178" s="85">
        <v>0</v>
      </c>
      <c r="H178" s="82" t="s">
        <v>2180</v>
      </c>
      <c r="I178" s="43" t="s">
        <v>6</v>
      </c>
      <c r="J178" s="43" t="s">
        <v>3143</v>
      </c>
      <c r="K178" s="83">
        <v>63000</v>
      </c>
      <c r="L178" s="83">
        <v>0</v>
      </c>
      <c r="M178" s="110" t="str">
        <f>INDEX([1]Sheet1!$L:$L,MATCH(B178,[1]Sheet1!$D:$D,0))</f>
        <v>20.XX.201.315</v>
      </c>
      <c r="N178" s="111">
        <f t="shared" ref="N178:N180" si="22">K178-L178</f>
        <v>63000</v>
      </c>
      <c r="O178" s="112">
        <f>INDEX([2]Sheet1!$AB:$AB,MATCH(B178,[2]Sheet1!$D:$D,0))</f>
        <v>44719</v>
      </c>
      <c r="P178" s="105">
        <v>10000</v>
      </c>
      <c r="Q178" s="103">
        <v>10000</v>
      </c>
      <c r="R178" s="50">
        <v>0</v>
      </c>
      <c r="S178" s="84">
        <v>0</v>
      </c>
      <c r="T178" s="106">
        <v>0</v>
      </c>
      <c r="U178" s="88"/>
    </row>
    <row r="179" spans="1:21" ht="34.5" x14ac:dyDescent="0.25">
      <c r="A179" s="43" t="s">
        <v>2181</v>
      </c>
      <c r="B179" s="43" t="s">
        <v>2182</v>
      </c>
      <c r="C179" s="43" t="s">
        <v>2183</v>
      </c>
      <c r="D179" s="43" t="s">
        <v>152</v>
      </c>
      <c r="E179" s="43" t="s">
        <v>2184</v>
      </c>
      <c r="F179" s="85">
        <v>0.73699999999999999</v>
      </c>
      <c r="G179" s="85">
        <v>0.83199999999999996</v>
      </c>
      <c r="H179" s="82" t="s">
        <v>2185</v>
      </c>
      <c r="I179" s="43" t="s">
        <v>6</v>
      </c>
      <c r="J179" s="43" t="s">
        <v>3143</v>
      </c>
      <c r="K179" s="83">
        <v>255000</v>
      </c>
      <c r="L179" s="83">
        <v>0</v>
      </c>
      <c r="M179" s="110" t="str">
        <f>INDEX([1]Sheet1!$L:$L,MATCH(B179,[1]Sheet1!$D:$D,0))</f>
        <v>20.XX.201.361</v>
      </c>
      <c r="N179" s="111">
        <f t="shared" si="22"/>
        <v>255000</v>
      </c>
      <c r="O179" s="112">
        <f>INDEX([2]Sheet1!$AB:$AB,MATCH(B179,[2]Sheet1!$D:$D,0))</f>
        <v>44651</v>
      </c>
      <c r="P179" s="105">
        <v>32000</v>
      </c>
      <c r="Q179" s="103">
        <v>32000</v>
      </c>
      <c r="R179" s="50">
        <v>0</v>
      </c>
      <c r="S179" s="84">
        <v>0</v>
      </c>
      <c r="T179" s="106">
        <v>0</v>
      </c>
      <c r="U179" s="87"/>
    </row>
    <row r="180" spans="1:21" ht="34.5" x14ac:dyDescent="0.25">
      <c r="A180" s="43" t="s">
        <v>2186</v>
      </c>
      <c r="B180" s="43" t="s">
        <v>2187</v>
      </c>
      <c r="C180" s="43" t="s">
        <v>2188</v>
      </c>
      <c r="D180" s="43" t="s">
        <v>149</v>
      </c>
      <c r="E180" s="43" t="s">
        <v>119</v>
      </c>
      <c r="F180" s="85">
        <v>19.8</v>
      </c>
      <c r="G180" s="85">
        <v>19.8</v>
      </c>
      <c r="H180" s="82" t="s">
        <v>2189</v>
      </c>
      <c r="I180" s="43" t="s">
        <v>6</v>
      </c>
      <c r="J180" s="43" t="s">
        <v>655</v>
      </c>
      <c r="K180" s="83">
        <v>365000</v>
      </c>
      <c r="L180" s="83">
        <v>0</v>
      </c>
      <c r="M180" s="110" t="str">
        <f>INDEX([1]Sheet1!$L:$L,MATCH(B180,[1]Sheet1!$D:$D,0))</f>
        <v>20.XX.201.010</v>
      </c>
      <c r="N180" s="111">
        <f t="shared" si="22"/>
        <v>365000</v>
      </c>
      <c r="O180" s="112">
        <f>INDEX([2]Sheet1!$AB:$AB,MATCH(B180,[2]Sheet1!$D:$D,0))</f>
        <v>44715</v>
      </c>
      <c r="P180" s="105">
        <v>37000</v>
      </c>
      <c r="Q180" s="103">
        <v>37000</v>
      </c>
      <c r="R180" s="50">
        <v>0</v>
      </c>
      <c r="S180" s="84">
        <v>0</v>
      </c>
      <c r="T180" s="106">
        <v>0</v>
      </c>
      <c r="U180" s="87"/>
    </row>
    <row r="181" spans="1:21" ht="46" x14ac:dyDescent="0.25">
      <c r="A181" s="43" t="s">
        <v>2190</v>
      </c>
      <c r="B181" s="43" t="s">
        <v>2191</v>
      </c>
      <c r="C181" s="43" t="s">
        <v>2192</v>
      </c>
      <c r="D181" s="43" t="s">
        <v>161</v>
      </c>
      <c r="E181" s="43" t="s">
        <v>243</v>
      </c>
      <c r="F181" s="85">
        <v>20.5</v>
      </c>
      <c r="G181" s="85">
        <v>20.8</v>
      </c>
      <c r="H181" s="82" t="s">
        <v>2193</v>
      </c>
      <c r="I181" s="43" t="s">
        <v>6</v>
      </c>
      <c r="J181" s="43" t="s">
        <v>655</v>
      </c>
      <c r="K181" s="83">
        <v>168000</v>
      </c>
      <c r="L181" s="83">
        <v>0</v>
      </c>
      <c r="M181" s="110" t="str">
        <f>INDEX([1]Sheet1!$L:$L,MATCH(B181,[1]Sheet1!$D:$D,0))</f>
        <v>20.XX.201.131</v>
      </c>
      <c r="N181" s="111">
        <f>K181-L181</f>
        <v>168000</v>
      </c>
      <c r="O181" s="112">
        <f>INDEX([2]Sheet1!$AB:$AB,MATCH(B181,[2]Sheet1!$D:$D,0))</f>
        <v>44727</v>
      </c>
      <c r="P181" s="105">
        <v>45000</v>
      </c>
      <c r="Q181" s="103">
        <v>45000</v>
      </c>
      <c r="R181" s="50">
        <v>0</v>
      </c>
      <c r="S181" s="84">
        <v>0</v>
      </c>
      <c r="T181" s="106">
        <v>0</v>
      </c>
      <c r="U181" s="87"/>
    </row>
    <row r="182" spans="1:21" ht="23" x14ac:dyDescent="0.25">
      <c r="A182" s="43" t="s">
        <v>2194</v>
      </c>
      <c r="B182" s="43" t="s">
        <v>2195</v>
      </c>
      <c r="C182" s="43" t="s">
        <v>2196</v>
      </c>
      <c r="D182" s="43" t="s">
        <v>158</v>
      </c>
      <c r="E182" s="43" t="s">
        <v>27</v>
      </c>
      <c r="F182" s="85">
        <v>0</v>
      </c>
      <c r="G182" s="85">
        <v>0</v>
      </c>
      <c r="H182" s="82" t="s">
        <v>2197</v>
      </c>
      <c r="I182" s="43" t="s">
        <v>6</v>
      </c>
      <c r="J182" s="43" t="s">
        <v>3143</v>
      </c>
      <c r="K182" s="83">
        <v>18000</v>
      </c>
      <c r="L182" s="83">
        <v>0</v>
      </c>
      <c r="M182" s="110" t="str">
        <f>INDEX([1]Sheet1!$L:$L,MATCH(B182,[1]Sheet1!$D:$D,0))</f>
        <v>20.XX.201.010</v>
      </c>
      <c r="N182" s="111">
        <f>K182-L182</f>
        <v>18000</v>
      </c>
      <c r="O182" s="112">
        <f>INDEX([2]Sheet1!$AB:$AB,MATCH(B182,[2]Sheet1!$D:$D,0))</f>
        <v>44561</v>
      </c>
      <c r="P182" s="105">
        <v>15000</v>
      </c>
      <c r="Q182" s="103">
        <v>15000</v>
      </c>
      <c r="R182" s="50">
        <v>0</v>
      </c>
      <c r="S182" s="84">
        <v>0</v>
      </c>
      <c r="T182" s="106">
        <v>0</v>
      </c>
      <c r="U182" s="87"/>
    </row>
    <row r="183" spans="1:21" ht="69" x14ac:dyDescent="0.25">
      <c r="A183" s="43" t="s">
        <v>1013</v>
      </c>
      <c r="B183" s="43" t="s">
        <v>1457</v>
      </c>
      <c r="C183" s="55" t="s">
        <v>35</v>
      </c>
      <c r="D183" s="43" t="s">
        <v>152</v>
      </c>
      <c r="E183" s="43" t="s">
        <v>170</v>
      </c>
      <c r="F183" s="85">
        <v>1.3</v>
      </c>
      <c r="G183" s="85">
        <v>6</v>
      </c>
      <c r="H183" s="82" t="s">
        <v>2198</v>
      </c>
      <c r="I183" s="55" t="s">
        <v>6</v>
      </c>
      <c r="J183" s="43" t="s">
        <v>653</v>
      </c>
      <c r="K183" s="83">
        <v>3203000</v>
      </c>
      <c r="L183" s="83">
        <v>0</v>
      </c>
      <c r="M183" s="110" t="str">
        <f>INDEX([1]Sheet1!$L:$L,MATCH(B183,[1]Sheet1!$D:$D,0))</f>
        <v>20.XX.201.010</v>
      </c>
      <c r="N183" s="111">
        <f>K183-L183</f>
        <v>3203000</v>
      </c>
      <c r="O183" s="112">
        <f>INDEX([2]Sheet1!$AB:$AB,MATCH(B183,[2]Sheet1!$D:$D,0))</f>
        <v>43971</v>
      </c>
      <c r="P183" s="105">
        <v>503000</v>
      </c>
      <c r="Q183" s="103">
        <v>503000</v>
      </c>
      <c r="R183" s="50">
        <v>0</v>
      </c>
      <c r="S183" s="84">
        <v>0</v>
      </c>
      <c r="T183" s="106">
        <v>0</v>
      </c>
      <c r="U183" s="87"/>
    </row>
    <row r="184" spans="1:21" ht="34.5" x14ac:dyDescent="0.25">
      <c r="A184" s="43" t="s">
        <v>2199</v>
      </c>
      <c r="B184" s="43" t="s">
        <v>2200</v>
      </c>
      <c r="C184" s="43" t="s">
        <v>2201</v>
      </c>
      <c r="D184" s="43" t="s">
        <v>146</v>
      </c>
      <c r="E184" s="43" t="s">
        <v>119</v>
      </c>
      <c r="F184" s="85">
        <v>20.57</v>
      </c>
      <c r="G184" s="85">
        <v>22.7</v>
      </c>
      <c r="H184" s="82" t="s">
        <v>2202</v>
      </c>
      <c r="I184" s="43" t="s">
        <v>6</v>
      </c>
      <c r="J184" s="43" t="s">
        <v>652</v>
      </c>
      <c r="K184" s="83">
        <v>144000</v>
      </c>
      <c r="L184" s="83">
        <v>32144</v>
      </c>
      <c r="M184" s="110" t="str">
        <f>INDEX([1]Sheet1!$L:$L,MATCH(B184,[1]Sheet1!$D:$D,0))</f>
        <v>20.XX.201.120</v>
      </c>
      <c r="N184" s="111">
        <f t="shared" ref="N184:N185" si="23">K184-L184</f>
        <v>111856</v>
      </c>
      <c r="O184" s="112">
        <f>INDEX([2]Sheet1!$AB:$AB,MATCH(B184,[2]Sheet1!$D:$D,0))</f>
        <v>43791</v>
      </c>
      <c r="P184" s="105">
        <v>111000</v>
      </c>
      <c r="Q184" s="103">
        <v>111000</v>
      </c>
      <c r="R184" s="50">
        <v>0</v>
      </c>
      <c r="S184" s="84">
        <v>0</v>
      </c>
      <c r="T184" s="106">
        <v>0</v>
      </c>
      <c r="U184" s="87"/>
    </row>
    <row r="185" spans="1:21" ht="23" x14ac:dyDescent="0.25">
      <c r="A185" s="43" t="s">
        <v>2203</v>
      </c>
      <c r="B185" s="43" t="s">
        <v>2204</v>
      </c>
      <c r="C185" s="43" t="s">
        <v>2205</v>
      </c>
      <c r="D185" s="43" t="s">
        <v>146</v>
      </c>
      <c r="E185" s="43" t="s">
        <v>119</v>
      </c>
      <c r="F185" s="85">
        <v>25.5</v>
      </c>
      <c r="G185" s="85">
        <v>26.41</v>
      </c>
      <c r="H185" s="82" t="s">
        <v>2206</v>
      </c>
      <c r="I185" s="43" t="s">
        <v>6</v>
      </c>
      <c r="J185" s="43" t="s">
        <v>3143</v>
      </c>
      <c r="K185" s="83">
        <v>828000</v>
      </c>
      <c r="L185" s="83">
        <v>0</v>
      </c>
      <c r="M185" s="110" t="str">
        <f>INDEX([1]Sheet1!$L:$L,MATCH(B185,[1]Sheet1!$D:$D,0))</f>
        <v>20.XX.201.120</v>
      </c>
      <c r="N185" s="111">
        <f t="shared" si="23"/>
        <v>828000</v>
      </c>
      <c r="O185" s="112">
        <f>INDEX([2]Sheet1!$AB:$AB,MATCH(B185,[2]Sheet1!$D:$D,0))</f>
        <v>43791</v>
      </c>
      <c r="P185" s="105">
        <v>828000</v>
      </c>
      <c r="Q185" s="103">
        <v>828000</v>
      </c>
      <c r="R185" s="50">
        <v>0</v>
      </c>
      <c r="S185" s="84">
        <v>0</v>
      </c>
      <c r="T185" s="106">
        <v>0</v>
      </c>
      <c r="U185" s="87"/>
    </row>
    <row r="186" spans="1:21" ht="46" x14ac:dyDescent="0.25">
      <c r="A186" s="43" t="s">
        <v>2207</v>
      </c>
      <c r="B186" s="43" t="s">
        <v>2208</v>
      </c>
      <c r="C186" s="43" t="s">
        <v>2209</v>
      </c>
      <c r="D186" s="43" t="s">
        <v>146</v>
      </c>
      <c r="E186" s="43" t="s">
        <v>105</v>
      </c>
      <c r="F186" s="85">
        <v>12.91</v>
      </c>
      <c r="G186" s="85">
        <v>39.74</v>
      </c>
      <c r="H186" s="82" t="s">
        <v>2210</v>
      </c>
      <c r="I186" s="43" t="s">
        <v>6</v>
      </c>
      <c r="J186" s="55" t="s">
        <v>35</v>
      </c>
      <c r="K186" s="83">
        <v>0</v>
      </c>
      <c r="L186" s="83">
        <v>0</v>
      </c>
      <c r="M186" s="110">
        <f>INDEX([1]Sheet1!$L:$L,MATCH(B186,[1]Sheet1!$D:$D,0))</f>
        <v>0</v>
      </c>
      <c r="N186" s="111">
        <f>K186-L186</f>
        <v>0</v>
      </c>
      <c r="O186" s="112">
        <f>INDEX([2]Sheet1!$AB:$AB,MATCH(B186,[2]Sheet1!$D:$D,0))</f>
        <v>44712</v>
      </c>
      <c r="P186" s="105">
        <v>10000</v>
      </c>
      <c r="Q186" s="103">
        <v>0</v>
      </c>
      <c r="R186" s="50">
        <v>0</v>
      </c>
      <c r="S186" s="84">
        <v>10000</v>
      </c>
      <c r="T186" s="106">
        <v>0</v>
      </c>
      <c r="U186" s="45" t="s">
        <v>1705</v>
      </c>
    </row>
    <row r="187" spans="1:21" ht="34.5" x14ac:dyDescent="0.25">
      <c r="A187" s="43" t="s">
        <v>959</v>
      </c>
      <c r="B187" s="43" t="s">
        <v>209</v>
      </c>
      <c r="C187" s="43" t="s">
        <v>210</v>
      </c>
      <c r="D187" s="43" t="s">
        <v>156</v>
      </c>
      <c r="E187" s="43" t="s">
        <v>11</v>
      </c>
      <c r="F187" s="85">
        <v>14</v>
      </c>
      <c r="G187" s="85">
        <v>14</v>
      </c>
      <c r="H187" s="82" t="s">
        <v>2211</v>
      </c>
      <c r="I187" s="43" t="s">
        <v>6</v>
      </c>
      <c r="J187" s="43" t="s">
        <v>652</v>
      </c>
      <c r="K187" s="83">
        <v>260000</v>
      </c>
      <c r="L187" s="83">
        <v>2406.75</v>
      </c>
      <c r="M187" s="110" t="str">
        <f>INDEX([1]Sheet1!$L:$L,MATCH(B187,[1]Sheet1!$D:$D,0))</f>
        <v>20.XX.201.110</v>
      </c>
      <c r="N187" s="111">
        <f t="shared" ref="N187:N188" si="24">K187-L187</f>
        <v>257593.25</v>
      </c>
      <c r="O187" s="112">
        <f>INDEX([2]Sheet1!$AB:$AB,MATCH(B187,[2]Sheet1!$D:$D,0))</f>
        <v>44136</v>
      </c>
      <c r="P187" s="105">
        <v>90000</v>
      </c>
      <c r="Q187" s="103">
        <v>90000</v>
      </c>
      <c r="R187" s="50">
        <v>0</v>
      </c>
      <c r="S187" s="84">
        <v>0</v>
      </c>
      <c r="T187" s="106">
        <v>0</v>
      </c>
      <c r="U187" s="89"/>
    </row>
    <row r="188" spans="1:21" ht="34.5" x14ac:dyDescent="0.25">
      <c r="A188" s="43" t="s">
        <v>2212</v>
      </c>
      <c r="B188" s="43" t="s">
        <v>2213</v>
      </c>
      <c r="C188" s="43" t="s">
        <v>2214</v>
      </c>
      <c r="D188" s="43" t="s">
        <v>158</v>
      </c>
      <c r="E188" s="43" t="s">
        <v>105</v>
      </c>
      <c r="F188" s="85">
        <v>7.25</v>
      </c>
      <c r="G188" s="85">
        <v>7.25</v>
      </c>
      <c r="H188" s="82" t="s">
        <v>3171</v>
      </c>
      <c r="I188" s="43" t="s">
        <v>6</v>
      </c>
      <c r="J188" s="43" t="s">
        <v>652</v>
      </c>
      <c r="K188" s="83">
        <v>45000</v>
      </c>
      <c r="L188" s="83">
        <v>0</v>
      </c>
      <c r="M188" s="110" t="str">
        <f>INDEX([1]Sheet1!$L:$L,MATCH(B188,[1]Sheet1!$D:$D,0))</f>
        <v>20.XX.201.130</v>
      </c>
      <c r="N188" s="111">
        <f t="shared" si="24"/>
        <v>45000</v>
      </c>
      <c r="O188" s="112">
        <f>INDEX([2]Sheet1!$AB:$AB,MATCH(B188,[2]Sheet1!$D:$D,0))</f>
        <v>0</v>
      </c>
      <c r="P188" s="105">
        <v>45000</v>
      </c>
      <c r="Q188" s="103">
        <v>45000</v>
      </c>
      <c r="R188" s="50">
        <v>0</v>
      </c>
      <c r="S188" s="84">
        <v>0</v>
      </c>
      <c r="T188" s="106">
        <v>0</v>
      </c>
      <c r="U188" s="45" t="s">
        <v>1706</v>
      </c>
    </row>
    <row r="189" spans="1:21" ht="57.5" x14ac:dyDescent="0.25">
      <c r="A189" s="43" t="s">
        <v>2215</v>
      </c>
      <c r="B189" s="43" t="s">
        <v>2216</v>
      </c>
      <c r="C189" s="43" t="s">
        <v>1605</v>
      </c>
      <c r="D189" s="43" t="s">
        <v>156</v>
      </c>
      <c r="E189" s="43" t="s">
        <v>5</v>
      </c>
      <c r="F189" s="85">
        <v>0</v>
      </c>
      <c r="G189" s="85">
        <v>21.8</v>
      </c>
      <c r="H189" s="82" t="s">
        <v>2217</v>
      </c>
      <c r="I189" s="43" t="s">
        <v>6</v>
      </c>
      <c r="J189" s="43" t="s">
        <v>3143</v>
      </c>
      <c r="K189" s="83">
        <v>102000</v>
      </c>
      <c r="L189" s="83">
        <v>0</v>
      </c>
      <c r="M189" s="110" t="str">
        <f>INDEX([1]Sheet1!$L:$L,MATCH(B189,[1]Sheet1!$D:$D,0))</f>
        <v>20.XX.201.121</v>
      </c>
      <c r="N189" s="111">
        <f t="shared" ref="N189:N198" si="25">K189-L189</f>
        <v>102000</v>
      </c>
      <c r="O189" s="112">
        <f>INDEX([2]Sheet1!$AB:$AB,MATCH(B189,[2]Sheet1!$D:$D,0))</f>
        <v>44606</v>
      </c>
      <c r="P189" s="105">
        <v>102000</v>
      </c>
      <c r="Q189" s="103">
        <v>102000</v>
      </c>
      <c r="R189" s="50">
        <v>0</v>
      </c>
      <c r="S189" s="84">
        <v>0</v>
      </c>
      <c r="T189" s="106">
        <v>0</v>
      </c>
      <c r="U189" s="88"/>
    </row>
    <row r="190" spans="1:21" ht="46" x14ac:dyDescent="0.25">
      <c r="A190" s="43" t="s">
        <v>2218</v>
      </c>
      <c r="B190" s="43" t="s">
        <v>2219</v>
      </c>
      <c r="C190" s="43" t="s">
        <v>2220</v>
      </c>
      <c r="D190" s="43" t="s">
        <v>146</v>
      </c>
      <c r="E190" s="43" t="s">
        <v>2074</v>
      </c>
      <c r="F190" s="85">
        <v>7.39</v>
      </c>
      <c r="G190" s="85">
        <v>7.39</v>
      </c>
      <c r="H190" s="82" t="s">
        <v>2221</v>
      </c>
      <c r="I190" s="43" t="s">
        <v>6</v>
      </c>
      <c r="J190" s="55" t="s">
        <v>35</v>
      </c>
      <c r="K190" s="83">
        <v>0</v>
      </c>
      <c r="L190" s="83">
        <v>0</v>
      </c>
      <c r="M190" s="110">
        <f>INDEX([1]Sheet1!$L:$L,MATCH(B190,[1]Sheet1!$D:$D,0))</f>
        <v>0</v>
      </c>
      <c r="N190" s="111">
        <f t="shared" si="25"/>
        <v>0</v>
      </c>
      <c r="O190" s="112">
        <f>INDEX([2]Sheet1!$AB:$AB,MATCH(B190,[2]Sheet1!$D:$D,0))</f>
        <v>44712</v>
      </c>
      <c r="P190" s="105">
        <v>5000</v>
      </c>
      <c r="Q190" s="103">
        <v>0</v>
      </c>
      <c r="R190" s="50">
        <v>0</v>
      </c>
      <c r="S190" s="84">
        <v>5000</v>
      </c>
      <c r="T190" s="106">
        <v>0</v>
      </c>
      <c r="U190" s="45" t="s">
        <v>1705</v>
      </c>
    </row>
    <row r="191" spans="1:21" ht="46" x14ac:dyDescent="0.25">
      <c r="A191" s="43" t="s">
        <v>2222</v>
      </c>
      <c r="B191" s="43" t="s">
        <v>2223</v>
      </c>
      <c r="C191" s="43" t="s">
        <v>2224</v>
      </c>
      <c r="D191" s="55" t="s">
        <v>218</v>
      </c>
      <c r="E191" s="43" t="s">
        <v>293</v>
      </c>
      <c r="F191" s="85">
        <v>0</v>
      </c>
      <c r="G191" s="85">
        <v>0</v>
      </c>
      <c r="H191" s="82" t="s">
        <v>2225</v>
      </c>
      <c r="I191" s="43" t="s">
        <v>6</v>
      </c>
      <c r="J191" s="55" t="s">
        <v>35</v>
      </c>
      <c r="K191" s="83">
        <v>0</v>
      </c>
      <c r="L191" s="83">
        <v>0</v>
      </c>
      <c r="M191" s="116" t="s">
        <v>3168</v>
      </c>
      <c r="N191" s="111">
        <f t="shared" si="25"/>
        <v>0</v>
      </c>
      <c r="O191" s="113" t="s">
        <v>35</v>
      </c>
      <c r="P191" s="105">
        <v>80000</v>
      </c>
      <c r="Q191" s="103">
        <v>0</v>
      </c>
      <c r="R191" s="50">
        <v>0</v>
      </c>
      <c r="S191" s="84">
        <v>80000</v>
      </c>
      <c r="T191" s="106">
        <v>0</v>
      </c>
      <c r="U191" s="45" t="s">
        <v>1705</v>
      </c>
    </row>
    <row r="192" spans="1:21" ht="46" x14ac:dyDescent="0.25">
      <c r="A192" s="43" t="s">
        <v>2226</v>
      </c>
      <c r="B192" s="43" t="s">
        <v>2227</v>
      </c>
      <c r="C192" s="43" t="s">
        <v>2228</v>
      </c>
      <c r="D192" s="43" t="s">
        <v>213</v>
      </c>
      <c r="E192" s="43" t="s">
        <v>11</v>
      </c>
      <c r="F192" s="85">
        <v>100.4</v>
      </c>
      <c r="G192" s="85">
        <v>101.5</v>
      </c>
      <c r="H192" s="82" t="s">
        <v>2229</v>
      </c>
      <c r="I192" s="55" t="s">
        <v>48</v>
      </c>
      <c r="J192" s="86" t="s">
        <v>3151</v>
      </c>
      <c r="K192" s="83">
        <v>4680000</v>
      </c>
      <c r="L192" s="83">
        <v>5757019.7599999998</v>
      </c>
      <c r="M192" s="110" t="str">
        <f>INDEX([1]Sheet1!$L:$L,MATCH(B192,[1]Sheet1!$D:$D,0))</f>
        <v>20.XX.075.600</v>
      </c>
      <c r="N192" s="111">
        <f t="shared" si="25"/>
        <v>-1077019.7599999998</v>
      </c>
      <c r="O192" s="112">
        <f>INDEX([2]Sheet1!$AB:$AB,MATCH(B192,[2]Sheet1!$D:$D,0))</f>
        <v>38894</v>
      </c>
      <c r="P192" s="105">
        <v>1600000</v>
      </c>
      <c r="Q192" s="103">
        <v>0</v>
      </c>
      <c r="R192" s="50">
        <v>0</v>
      </c>
      <c r="S192" s="84">
        <v>1600000</v>
      </c>
      <c r="T192" s="106">
        <v>0</v>
      </c>
      <c r="U192" s="45" t="s">
        <v>1705</v>
      </c>
    </row>
    <row r="193" spans="1:21" ht="34.5" x14ac:dyDescent="0.25">
      <c r="A193" s="43" t="s">
        <v>1016</v>
      </c>
      <c r="B193" s="43" t="s">
        <v>295</v>
      </c>
      <c r="C193" s="43" t="s">
        <v>296</v>
      </c>
      <c r="D193" s="43" t="s">
        <v>220</v>
      </c>
      <c r="E193" s="43" t="s">
        <v>297</v>
      </c>
      <c r="F193" s="85">
        <v>32.200000000000003</v>
      </c>
      <c r="G193" s="85">
        <v>37.200000000000003</v>
      </c>
      <c r="H193" s="82" t="s">
        <v>2230</v>
      </c>
      <c r="I193" s="43" t="s">
        <v>48</v>
      </c>
      <c r="J193" s="86" t="s">
        <v>3151</v>
      </c>
      <c r="K193" s="83">
        <v>10900000</v>
      </c>
      <c r="L193" s="83">
        <v>6029738.1200000001</v>
      </c>
      <c r="M193" s="110" t="str">
        <f>INDEX([1]Sheet1!$L:$L,MATCH(B193,[1]Sheet1!$D:$D,0))</f>
        <v>20.XX.025.700, 20.XX.075.600</v>
      </c>
      <c r="N193" s="111">
        <f t="shared" si="25"/>
        <v>4870261.88</v>
      </c>
      <c r="O193" s="112">
        <f>INDEX([2]Sheet1!$AB:$AB,MATCH(B193,[2]Sheet1!$D:$D,0))</f>
        <v>38857</v>
      </c>
      <c r="P193" s="105">
        <v>216000</v>
      </c>
      <c r="Q193" s="103">
        <v>216000</v>
      </c>
      <c r="R193" s="50">
        <v>0</v>
      </c>
      <c r="S193" s="84">
        <v>0</v>
      </c>
      <c r="T193" s="106">
        <v>0</v>
      </c>
      <c r="U193" s="87"/>
    </row>
    <row r="194" spans="1:21" ht="46" x14ac:dyDescent="0.25">
      <c r="A194" s="43" t="s">
        <v>1017</v>
      </c>
      <c r="B194" s="43" t="s">
        <v>298</v>
      </c>
      <c r="C194" s="43" t="s">
        <v>299</v>
      </c>
      <c r="D194" s="43" t="s">
        <v>220</v>
      </c>
      <c r="E194" s="43" t="s">
        <v>297</v>
      </c>
      <c r="F194" s="85">
        <v>38</v>
      </c>
      <c r="G194" s="85">
        <v>41.2</v>
      </c>
      <c r="H194" s="82" t="s">
        <v>2231</v>
      </c>
      <c r="I194" s="55" t="s">
        <v>48</v>
      </c>
      <c r="J194" s="86" t="s">
        <v>3150</v>
      </c>
      <c r="K194" s="83">
        <v>10400000</v>
      </c>
      <c r="L194" s="83">
        <v>8581609.5700000003</v>
      </c>
      <c r="M194" s="110" t="str">
        <f>INDEX([1]Sheet1!$L:$L,MATCH(B194,[1]Sheet1!$D:$D,0))</f>
        <v>20.XX.025.700, 20.XX.075.600</v>
      </c>
      <c r="N194" s="111">
        <f t="shared" si="25"/>
        <v>1818390.4299999997</v>
      </c>
      <c r="O194" s="112">
        <f>INDEX([2]Sheet1!$AB:$AB,MATCH(B194,[2]Sheet1!$D:$D,0))</f>
        <v>38856</v>
      </c>
      <c r="P194" s="105">
        <v>689000</v>
      </c>
      <c r="Q194" s="103">
        <v>689000</v>
      </c>
      <c r="R194" s="50">
        <v>0</v>
      </c>
      <c r="S194" s="84">
        <v>0</v>
      </c>
      <c r="T194" s="106">
        <v>0</v>
      </c>
      <c r="U194" s="88"/>
    </row>
    <row r="195" spans="1:21" ht="69" x14ac:dyDescent="0.25">
      <c r="A195" s="43" t="s">
        <v>1018</v>
      </c>
      <c r="B195" s="43" t="s">
        <v>309</v>
      </c>
      <c r="C195" s="43" t="s">
        <v>310</v>
      </c>
      <c r="D195" s="43" t="s">
        <v>225</v>
      </c>
      <c r="E195" s="43" t="s">
        <v>214</v>
      </c>
      <c r="F195" s="85">
        <v>3</v>
      </c>
      <c r="G195" s="85">
        <v>8.1999999999999993</v>
      </c>
      <c r="H195" s="82" t="s">
        <v>2232</v>
      </c>
      <c r="I195" s="43" t="s">
        <v>48</v>
      </c>
      <c r="J195" s="86" t="s">
        <v>3152</v>
      </c>
      <c r="K195" s="83">
        <v>22488000</v>
      </c>
      <c r="L195" s="83">
        <v>19895659.920000002</v>
      </c>
      <c r="M195" s="110" t="str">
        <f>INDEX([1]Sheet1!$L:$L,MATCH(B195,[1]Sheet1!$D:$D,0))</f>
        <v>20.XX.025.700</v>
      </c>
      <c r="N195" s="111">
        <f t="shared" si="25"/>
        <v>2592340.0799999982</v>
      </c>
      <c r="O195" s="112">
        <f>INDEX([2]Sheet1!$AB:$AB,MATCH(B195,[2]Sheet1!$D:$D,0))</f>
        <v>39731</v>
      </c>
      <c r="P195" s="105">
        <v>6552000</v>
      </c>
      <c r="Q195" s="103">
        <v>2592340</v>
      </c>
      <c r="R195" s="50">
        <v>0</v>
      </c>
      <c r="S195" s="84">
        <v>3959660</v>
      </c>
      <c r="T195" s="106">
        <v>0</v>
      </c>
      <c r="U195" s="45" t="s">
        <v>1705</v>
      </c>
    </row>
    <row r="196" spans="1:21" ht="57.5" x14ac:dyDescent="0.25">
      <c r="A196" s="43" t="s">
        <v>1019</v>
      </c>
      <c r="B196" s="43" t="s">
        <v>311</v>
      </c>
      <c r="C196" s="43" t="s">
        <v>312</v>
      </c>
      <c r="D196" s="43" t="s">
        <v>218</v>
      </c>
      <c r="E196" s="43" t="s">
        <v>313</v>
      </c>
      <c r="F196" s="85">
        <v>15.4</v>
      </c>
      <c r="G196" s="85">
        <v>15.6</v>
      </c>
      <c r="H196" s="82" t="s">
        <v>2233</v>
      </c>
      <c r="I196" s="43" t="s">
        <v>6</v>
      </c>
      <c r="J196" s="43" t="s">
        <v>654</v>
      </c>
      <c r="K196" s="83">
        <v>381000</v>
      </c>
      <c r="L196" s="83">
        <v>312578.88</v>
      </c>
      <c r="M196" s="110" t="str">
        <f>INDEX([1]Sheet1!$L:$L,MATCH(B196,[1]Sheet1!$D:$D,0))</f>
        <v>20.XX.201.111</v>
      </c>
      <c r="N196" s="111">
        <f t="shared" si="25"/>
        <v>68421.119999999995</v>
      </c>
      <c r="O196" s="112">
        <f>INDEX([2]Sheet1!$AB:$AB,MATCH(B196,[2]Sheet1!$D:$D,0))</f>
        <v>39993</v>
      </c>
      <c r="P196" s="105">
        <v>11000</v>
      </c>
      <c r="Q196" s="103">
        <v>11000</v>
      </c>
      <c r="R196" s="50">
        <v>0</v>
      </c>
      <c r="S196" s="84">
        <v>0</v>
      </c>
      <c r="T196" s="106">
        <v>0</v>
      </c>
      <c r="U196" s="87"/>
    </row>
    <row r="197" spans="1:21" ht="57.5" x14ac:dyDescent="0.25">
      <c r="A197" s="43" t="s">
        <v>1020</v>
      </c>
      <c r="B197" s="43" t="s">
        <v>314</v>
      </c>
      <c r="C197" s="43" t="s">
        <v>315</v>
      </c>
      <c r="D197" s="43" t="s">
        <v>218</v>
      </c>
      <c r="E197" s="43" t="s">
        <v>5</v>
      </c>
      <c r="F197" s="85">
        <v>2.2000000000000002</v>
      </c>
      <c r="G197" s="85">
        <v>3.3</v>
      </c>
      <c r="H197" s="82" t="s">
        <v>2234</v>
      </c>
      <c r="I197" s="43" t="s">
        <v>48</v>
      </c>
      <c r="J197" s="86" t="s">
        <v>3138</v>
      </c>
      <c r="K197" s="83">
        <v>8369000</v>
      </c>
      <c r="L197" s="83">
        <v>11760994.779999999</v>
      </c>
      <c r="M197" s="110" t="str">
        <f>INDEX([1]Sheet1!$L:$L,MATCH(B197,[1]Sheet1!$D:$D,0))</f>
        <v>20.XX.075.600</v>
      </c>
      <c r="N197" s="111">
        <f t="shared" si="25"/>
        <v>-3391994.7799999993</v>
      </c>
      <c r="O197" s="112">
        <f>INDEX([2]Sheet1!$AB:$AB,MATCH(B197,[2]Sheet1!$D:$D,0))</f>
        <v>40379</v>
      </c>
      <c r="P197" s="105">
        <v>485000</v>
      </c>
      <c r="Q197" s="103">
        <v>0</v>
      </c>
      <c r="R197" s="50">
        <v>0</v>
      </c>
      <c r="S197" s="84">
        <v>485000</v>
      </c>
      <c r="T197" s="106">
        <v>0</v>
      </c>
      <c r="U197" s="45" t="s">
        <v>1705</v>
      </c>
    </row>
    <row r="198" spans="1:21" ht="46" x14ac:dyDescent="0.25">
      <c r="A198" s="43" t="s">
        <v>1022</v>
      </c>
      <c r="B198" s="43" t="s">
        <v>300</v>
      </c>
      <c r="C198" s="43" t="s">
        <v>301</v>
      </c>
      <c r="D198" s="43" t="s">
        <v>220</v>
      </c>
      <c r="E198" s="43" t="s">
        <v>297</v>
      </c>
      <c r="F198" s="85">
        <v>41</v>
      </c>
      <c r="G198" s="85">
        <v>46.3</v>
      </c>
      <c r="H198" s="82" t="s">
        <v>2235</v>
      </c>
      <c r="I198" s="55" t="s">
        <v>48</v>
      </c>
      <c r="J198" s="86" t="s">
        <v>3138</v>
      </c>
      <c r="K198" s="83">
        <v>4400000</v>
      </c>
      <c r="L198" s="83">
        <v>2405153.3199999998</v>
      </c>
      <c r="M198" s="110" t="str">
        <f>INDEX([1]Sheet1!$L:$L,MATCH(B198,[1]Sheet1!$D:$D,0))</f>
        <v>20.XX.025.700</v>
      </c>
      <c r="N198" s="111">
        <f t="shared" si="25"/>
        <v>1994846.6800000002</v>
      </c>
      <c r="O198" s="112">
        <f>INDEX([2]Sheet1!$AB:$AB,MATCH(B198,[2]Sheet1!$D:$D,0))</f>
        <v>38856</v>
      </c>
      <c r="P198" s="105">
        <v>175000</v>
      </c>
      <c r="Q198" s="103">
        <v>175000</v>
      </c>
      <c r="R198" s="50">
        <v>0</v>
      </c>
      <c r="S198" s="84">
        <v>0</v>
      </c>
      <c r="T198" s="106">
        <v>0</v>
      </c>
      <c r="U198" s="87"/>
    </row>
    <row r="199" spans="1:21" ht="57.5" x14ac:dyDescent="0.25">
      <c r="A199" s="43" t="s">
        <v>1023</v>
      </c>
      <c r="B199" s="43" t="s">
        <v>215</v>
      </c>
      <c r="C199" s="43" t="s">
        <v>216</v>
      </c>
      <c r="D199" s="43" t="s">
        <v>217</v>
      </c>
      <c r="E199" s="43" t="s">
        <v>11</v>
      </c>
      <c r="F199" s="85">
        <v>31.9</v>
      </c>
      <c r="G199" s="85">
        <v>35.700000000000003</v>
      </c>
      <c r="H199" s="82" t="s">
        <v>2236</v>
      </c>
      <c r="I199" s="43" t="s">
        <v>6</v>
      </c>
      <c r="J199" s="43" t="s">
        <v>652</v>
      </c>
      <c r="K199" s="83">
        <v>262000</v>
      </c>
      <c r="L199" s="83">
        <v>95991.28</v>
      </c>
      <c r="M199" s="110" t="str">
        <f>INDEX([1]Sheet1!$L:$L,MATCH(B199,[1]Sheet1!$D:$D,0))</f>
        <v>20.XX.201.151</v>
      </c>
      <c r="N199" s="111">
        <f t="shared" ref="N199:N217" si="26">K199-L199</f>
        <v>166008.72</v>
      </c>
      <c r="O199" s="112">
        <f>INDEX([2]Sheet1!$AB:$AB,MATCH(B199,[2]Sheet1!$D:$D,0))</f>
        <v>43762</v>
      </c>
      <c r="P199" s="105">
        <v>13000</v>
      </c>
      <c r="Q199" s="103">
        <v>13000</v>
      </c>
      <c r="R199" s="50">
        <v>0</v>
      </c>
      <c r="S199" s="84">
        <v>0</v>
      </c>
      <c r="T199" s="106">
        <v>0</v>
      </c>
      <c r="U199" s="87"/>
    </row>
    <row r="200" spans="1:21" ht="46" x14ac:dyDescent="0.25">
      <c r="A200" s="43" t="s">
        <v>1024</v>
      </c>
      <c r="B200" s="43" t="s">
        <v>302</v>
      </c>
      <c r="C200" s="43" t="s">
        <v>303</v>
      </c>
      <c r="D200" s="43" t="s">
        <v>220</v>
      </c>
      <c r="E200" s="43" t="s">
        <v>297</v>
      </c>
      <c r="F200" s="85">
        <v>46</v>
      </c>
      <c r="G200" s="85">
        <v>50.2</v>
      </c>
      <c r="H200" s="82" t="s">
        <v>2237</v>
      </c>
      <c r="I200" s="43" t="s">
        <v>48</v>
      </c>
      <c r="J200" s="43" t="s">
        <v>3145</v>
      </c>
      <c r="K200" s="83">
        <v>11000000</v>
      </c>
      <c r="L200" s="83">
        <v>15661534.5</v>
      </c>
      <c r="M200" s="110" t="str">
        <f>INDEX([1]Sheet1!$L:$L,MATCH(B200,[1]Sheet1!$D:$D,0))</f>
        <v>20.XX.025.700</v>
      </c>
      <c r="N200" s="111">
        <f t="shared" si="26"/>
        <v>-4661534.5</v>
      </c>
      <c r="O200" s="112">
        <f>INDEX([2]Sheet1!$AB:$AB,MATCH(B200,[2]Sheet1!$D:$D,0))</f>
        <v>38856</v>
      </c>
      <c r="P200" s="105">
        <v>182000</v>
      </c>
      <c r="Q200" s="103">
        <v>0</v>
      </c>
      <c r="R200" s="50">
        <v>0</v>
      </c>
      <c r="S200" s="84">
        <v>182000</v>
      </c>
      <c r="T200" s="106">
        <v>0</v>
      </c>
      <c r="U200" s="45" t="s">
        <v>1705</v>
      </c>
    </row>
    <row r="201" spans="1:21" ht="23" x14ac:dyDescent="0.25">
      <c r="A201" s="43" t="s">
        <v>1025</v>
      </c>
      <c r="B201" s="43" t="s">
        <v>224</v>
      </c>
      <c r="C201" s="43" t="s">
        <v>17</v>
      </c>
      <c r="D201" s="43" t="s">
        <v>225</v>
      </c>
      <c r="E201" s="43" t="s">
        <v>226</v>
      </c>
      <c r="F201" s="85">
        <v>25.9</v>
      </c>
      <c r="G201" s="85">
        <v>26.3</v>
      </c>
      <c r="H201" s="82" t="s">
        <v>2238</v>
      </c>
      <c r="I201" s="43" t="s">
        <v>6</v>
      </c>
      <c r="J201" s="43" t="s">
        <v>3139</v>
      </c>
      <c r="K201" s="83">
        <v>356000</v>
      </c>
      <c r="L201" s="83">
        <v>202877.75</v>
      </c>
      <c r="M201" s="110" t="str">
        <f>INDEX([1]Sheet1!$L:$L,MATCH(B201,[1]Sheet1!$D:$D,0))</f>
        <v>20.XX.201.015</v>
      </c>
      <c r="N201" s="111">
        <f t="shared" si="26"/>
        <v>153122.25</v>
      </c>
      <c r="O201" s="112">
        <f>INDEX([2]Sheet1!$AB:$AB,MATCH(B201,[2]Sheet1!$D:$D,0))</f>
        <v>42716</v>
      </c>
      <c r="P201" s="105">
        <v>7000</v>
      </c>
      <c r="Q201" s="103">
        <v>7000</v>
      </c>
      <c r="R201" s="50">
        <v>0</v>
      </c>
      <c r="S201" s="84">
        <v>0</v>
      </c>
      <c r="T201" s="106">
        <v>0</v>
      </c>
      <c r="U201" s="88"/>
    </row>
    <row r="202" spans="1:21" ht="34.5" x14ac:dyDescent="0.25">
      <c r="A202" s="43" t="s">
        <v>1026</v>
      </c>
      <c r="B202" s="43" t="s">
        <v>227</v>
      </c>
      <c r="C202" s="43" t="s">
        <v>228</v>
      </c>
      <c r="D202" s="43" t="s">
        <v>218</v>
      </c>
      <c r="E202" s="43" t="s">
        <v>229</v>
      </c>
      <c r="F202" s="85">
        <v>0.9</v>
      </c>
      <c r="G202" s="85">
        <v>1.4</v>
      </c>
      <c r="H202" s="82" t="s">
        <v>2239</v>
      </c>
      <c r="I202" s="43" t="s">
        <v>6</v>
      </c>
      <c r="J202" s="43" t="s">
        <v>652</v>
      </c>
      <c r="K202" s="83">
        <v>833000</v>
      </c>
      <c r="L202" s="83">
        <v>40367.5</v>
      </c>
      <c r="M202" s="110" t="str">
        <f>INDEX([1]Sheet1!$L:$L,MATCH(B202,[1]Sheet1!$D:$D,0))</f>
        <v>20.XX.201.110</v>
      </c>
      <c r="N202" s="111">
        <f t="shared" si="26"/>
        <v>792632.5</v>
      </c>
      <c r="O202" s="112">
        <f>INDEX([2]Sheet1!$AB:$AB,MATCH(B202,[2]Sheet1!$D:$D,0))</f>
        <v>44077</v>
      </c>
      <c r="P202" s="105">
        <v>458000</v>
      </c>
      <c r="Q202" s="103">
        <v>458000</v>
      </c>
      <c r="R202" s="50">
        <v>0</v>
      </c>
      <c r="S202" s="84">
        <v>0</v>
      </c>
      <c r="T202" s="106">
        <v>0</v>
      </c>
      <c r="U202" s="88"/>
    </row>
    <row r="203" spans="1:21" ht="34.5" x14ac:dyDescent="0.25">
      <c r="A203" s="43" t="s">
        <v>1027</v>
      </c>
      <c r="B203" s="43" t="s">
        <v>230</v>
      </c>
      <c r="C203" s="43" t="s">
        <v>231</v>
      </c>
      <c r="D203" s="43" t="s">
        <v>220</v>
      </c>
      <c r="E203" s="43" t="s">
        <v>5</v>
      </c>
      <c r="F203" s="85">
        <v>16.399999999999999</v>
      </c>
      <c r="G203" s="85">
        <v>16.399999999999999</v>
      </c>
      <c r="H203" s="82" t="s">
        <v>2240</v>
      </c>
      <c r="I203" s="43" t="s">
        <v>6</v>
      </c>
      <c r="J203" s="43" t="s">
        <v>3139</v>
      </c>
      <c r="K203" s="83">
        <v>275000</v>
      </c>
      <c r="L203" s="83">
        <v>16746.5</v>
      </c>
      <c r="M203" s="110" t="str">
        <f>INDEX([1]Sheet1!$L:$L,MATCH(B203,[1]Sheet1!$D:$D,0))</f>
        <v>20.XX.201.111</v>
      </c>
      <c r="N203" s="111">
        <f t="shared" si="26"/>
        <v>258253.5</v>
      </c>
      <c r="O203" s="112">
        <f>INDEX([2]Sheet1!$AB:$AB,MATCH(B203,[2]Sheet1!$D:$D,0))</f>
        <v>42627</v>
      </c>
      <c r="P203" s="105">
        <v>2000</v>
      </c>
      <c r="Q203" s="103">
        <v>2000</v>
      </c>
      <c r="R203" s="50">
        <v>0</v>
      </c>
      <c r="S203" s="84">
        <v>0</v>
      </c>
      <c r="T203" s="106">
        <v>0</v>
      </c>
      <c r="U203" s="88"/>
    </row>
    <row r="204" spans="1:21" ht="46" x14ac:dyDescent="0.25">
      <c r="A204" s="43" t="s">
        <v>1028</v>
      </c>
      <c r="B204" s="43" t="s">
        <v>737</v>
      </c>
      <c r="C204" s="43" t="s">
        <v>740</v>
      </c>
      <c r="D204" s="43" t="s">
        <v>218</v>
      </c>
      <c r="E204" s="43" t="s">
        <v>232</v>
      </c>
      <c r="F204" s="85">
        <v>2.6</v>
      </c>
      <c r="G204" s="85">
        <v>2.6</v>
      </c>
      <c r="H204" s="82" t="s">
        <v>2241</v>
      </c>
      <c r="I204" s="43" t="s">
        <v>6</v>
      </c>
      <c r="J204" s="43" t="s">
        <v>652</v>
      </c>
      <c r="K204" s="83">
        <v>200000</v>
      </c>
      <c r="L204" s="83">
        <v>18287.75</v>
      </c>
      <c r="M204" s="110" t="str">
        <f>INDEX([1]Sheet1!$L:$L,MATCH(B204,[1]Sheet1!$D:$D,0))</f>
        <v>20.XX.201.110</v>
      </c>
      <c r="N204" s="111">
        <f t="shared" si="26"/>
        <v>181712.25</v>
      </c>
      <c r="O204" s="112">
        <f>INDEX([2]Sheet1!$AB:$AB,MATCH(B204,[2]Sheet1!$D:$D,0))</f>
        <v>44223</v>
      </c>
      <c r="P204" s="105">
        <v>89000</v>
      </c>
      <c r="Q204" s="103">
        <v>89000</v>
      </c>
      <c r="R204" s="50">
        <v>0</v>
      </c>
      <c r="S204" s="84">
        <v>0</v>
      </c>
      <c r="T204" s="106">
        <v>0</v>
      </c>
      <c r="U204" s="88"/>
    </row>
    <row r="205" spans="1:21" ht="34.5" x14ac:dyDescent="0.25">
      <c r="A205" s="43" t="s">
        <v>1029</v>
      </c>
      <c r="B205" s="43" t="s">
        <v>766</v>
      </c>
      <c r="C205" s="43" t="s">
        <v>768</v>
      </c>
      <c r="D205" s="43" t="s">
        <v>217</v>
      </c>
      <c r="E205" s="43" t="s">
        <v>233</v>
      </c>
      <c r="F205" s="85">
        <v>0.1</v>
      </c>
      <c r="G205" s="85">
        <v>0.4</v>
      </c>
      <c r="H205" s="82" t="s">
        <v>2242</v>
      </c>
      <c r="I205" s="43" t="s">
        <v>6</v>
      </c>
      <c r="J205" s="43" t="s">
        <v>3139</v>
      </c>
      <c r="K205" s="83">
        <v>181000</v>
      </c>
      <c r="L205" s="83">
        <v>4871.25</v>
      </c>
      <c r="M205" s="110" t="str">
        <f>INDEX([1]Sheet1!$L:$L,MATCH(B205,[1]Sheet1!$D:$D,0))</f>
        <v>20.XX.201.010</v>
      </c>
      <c r="N205" s="111">
        <f t="shared" si="26"/>
        <v>176128.75</v>
      </c>
      <c r="O205" s="112">
        <f>INDEX([2]Sheet1!$AB:$AB,MATCH(B205,[2]Sheet1!$D:$D,0))</f>
        <v>42566</v>
      </c>
      <c r="P205" s="105">
        <v>1000</v>
      </c>
      <c r="Q205" s="103">
        <v>1000</v>
      </c>
      <c r="R205" s="50">
        <v>0</v>
      </c>
      <c r="S205" s="84">
        <v>0</v>
      </c>
      <c r="T205" s="106">
        <v>0</v>
      </c>
      <c r="U205" s="90"/>
    </row>
    <row r="206" spans="1:21" ht="46" x14ac:dyDescent="0.25">
      <c r="A206" s="43" t="s">
        <v>1030</v>
      </c>
      <c r="B206" s="43" t="s">
        <v>727</v>
      </c>
      <c r="C206" s="43" t="s">
        <v>728</v>
      </c>
      <c r="D206" s="43" t="s">
        <v>218</v>
      </c>
      <c r="E206" s="43" t="s">
        <v>5</v>
      </c>
      <c r="F206" s="85">
        <v>36</v>
      </c>
      <c r="G206" s="85">
        <v>37</v>
      </c>
      <c r="H206" s="82" t="s">
        <v>2243</v>
      </c>
      <c r="I206" s="43" t="s">
        <v>6</v>
      </c>
      <c r="J206" s="43" t="s">
        <v>3143</v>
      </c>
      <c r="K206" s="83">
        <v>622000</v>
      </c>
      <c r="L206" s="83">
        <v>32265.25</v>
      </c>
      <c r="M206" s="110" t="str">
        <f>INDEX([1]Sheet1!$L:$L,MATCH(B206,[1]Sheet1!$D:$D,0))</f>
        <v>20.XX.201.110</v>
      </c>
      <c r="N206" s="111">
        <f t="shared" si="26"/>
        <v>589734.75</v>
      </c>
      <c r="O206" s="112">
        <f>INDEX([2]Sheet1!$AB:$AB,MATCH(B206,[2]Sheet1!$D:$D,0))</f>
        <v>44232</v>
      </c>
      <c r="P206" s="105">
        <v>35000</v>
      </c>
      <c r="Q206" s="103">
        <v>35000</v>
      </c>
      <c r="R206" s="50">
        <v>0</v>
      </c>
      <c r="S206" s="84">
        <v>0</v>
      </c>
      <c r="T206" s="106">
        <v>0</v>
      </c>
      <c r="U206" s="87"/>
    </row>
    <row r="207" spans="1:21" ht="46" x14ac:dyDescent="0.25">
      <c r="A207" s="43" t="s">
        <v>1031</v>
      </c>
      <c r="B207" s="43" t="s">
        <v>237</v>
      </c>
      <c r="C207" s="43" t="s">
        <v>238</v>
      </c>
      <c r="D207" s="43" t="s">
        <v>213</v>
      </c>
      <c r="E207" s="43" t="s">
        <v>5</v>
      </c>
      <c r="F207" s="85">
        <v>41.4</v>
      </c>
      <c r="G207" s="85">
        <v>41.8</v>
      </c>
      <c r="H207" s="82" t="s">
        <v>2244</v>
      </c>
      <c r="I207" s="43" t="s">
        <v>6</v>
      </c>
      <c r="J207" s="43" t="s">
        <v>3139</v>
      </c>
      <c r="K207" s="83">
        <v>1007000</v>
      </c>
      <c r="L207" s="83">
        <v>3549573.07</v>
      </c>
      <c r="M207" s="110" t="str">
        <f>INDEX([1]Sheet1!$L:$L,MATCH(B207,[1]Sheet1!$D:$D,0))</f>
        <v>20.XX.201.113</v>
      </c>
      <c r="N207" s="111">
        <f t="shared" si="26"/>
        <v>-2542573.0699999998</v>
      </c>
      <c r="O207" s="112">
        <f>INDEX([2]Sheet1!$AB:$AB,MATCH(B207,[2]Sheet1!$D:$D,0))</f>
        <v>42884</v>
      </c>
      <c r="P207" s="105">
        <v>47000</v>
      </c>
      <c r="Q207" s="103">
        <v>0</v>
      </c>
      <c r="R207" s="50">
        <v>0</v>
      </c>
      <c r="S207" s="84">
        <v>47000</v>
      </c>
      <c r="T207" s="106">
        <v>0</v>
      </c>
      <c r="U207" s="45" t="s">
        <v>1705</v>
      </c>
    </row>
    <row r="208" spans="1:21" ht="69" x14ac:dyDescent="0.25">
      <c r="A208" s="43" t="s">
        <v>1032</v>
      </c>
      <c r="B208" s="43" t="s">
        <v>1459</v>
      </c>
      <c r="C208" s="43" t="s">
        <v>1606</v>
      </c>
      <c r="D208" s="43" t="s">
        <v>218</v>
      </c>
      <c r="E208" s="43" t="s">
        <v>20</v>
      </c>
      <c r="F208" s="85">
        <v>0</v>
      </c>
      <c r="G208" s="85">
        <v>0</v>
      </c>
      <c r="H208" s="82" t="s">
        <v>2245</v>
      </c>
      <c r="I208" s="43" t="s">
        <v>6</v>
      </c>
      <c r="J208" s="43" t="s">
        <v>655</v>
      </c>
      <c r="K208" s="83">
        <v>1284000</v>
      </c>
      <c r="L208" s="83">
        <v>6750</v>
      </c>
      <c r="M208" s="110" t="str">
        <f>INDEX([1]Sheet1!$L:$L,MATCH(B208,[1]Sheet1!$D:$D,0))</f>
        <v>20.XX.201.361</v>
      </c>
      <c r="N208" s="111">
        <f t="shared" si="26"/>
        <v>1277250</v>
      </c>
      <c r="O208" s="112">
        <f>INDEX([2]Sheet1!$AB:$AB,MATCH(B208,[2]Sheet1!$D:$D,0))</f>
        <v>44664</v>
      </c>
      <c r="P208" s="105">
        <v>534000</v>
      </c>
      <c r="Q208" s="103">
        <v>534000</v>
      </c>
      <c r="R208" s="50">
        <v>0</v>
      </c>
      <c r="S208" s="84">
        <v>0</v>
      </c>
      <c r="T208" s="106">
        <v>0</v>
      </c>
      <c r="U208" s="89"/>
    </row>
    <row r="209" spans="1:21" ht="34.5" x14ac:dyDescent="0.25">
      <c r="A209" s="43" t="s">
        <v>1033</v>
      </c>
      <c r="B209" s="43" t="s">
        <v>239</v>
      </c>
      <c r="C209" s="43" t="s">
        <v>240</v>
      </c>
      <c r="D209" s="43" t="s">
        <v>218</v>
      </c>
      <c r="E209" s="43" t="s">
        <v>5</v>
      </c>
      <c r="F209" s="85">
        <v>11</v>
      </c>
      <c r="G209" s="85">
        <v>11</v>
      </c>
      <c r="H209" s="82" t="s">
        <v>2246</v>
      </c>
      <c r="I209" s="43" t="s">
        <v>6</v>
      </c>
      <c r="J209" s="43" t="s">
        <v>653</v>
      </c>
      <c r="K209" s="83">
        <v>970000</v>
      </c>
      <c r="L209" s="83">
        <v>177287.89</v>
      </c>
      <c r="M209" s="110" t="str">
        <f>INDEX([1]Sheet1!$L:$L,MATCH(B209,[1]Sheet1!$D:$D,0))</f>
        <v>20.XX.201.361</v>
      </c>
      <c r="N209" s="111">
        <f t="shared" si="26"/>
        <v>792712.11</v>
      </c>
      <c r="O209" s="112">
        <f>INDEX([2]Sheet1!$AB:$AB,MATCH(B209,[2]Sheet1!$D:$D,0))</f>
        <v>42675</v>
      </c>
      <c r="P209" s="105">
        <v>9000</v>
      </c>
      <c r="Q209" s="103">
        <v>9000</v>
      </c>
      <c r="R209" s="50">
        <v>0</v>
      </c>
      <c r="S209" s="84">
        <v>0</v>
      </c>
      <c r="T209" s="106">
        <v>0</v>
      </c>
      <c r="U209" s="87"/>
    </row>
    <row r="210" spans="1:21" ht="34.5" x14ac:dyDescent="0.25">
      <c r="A210" s="43" t="s">
        <v>2247</v>
      </c>
      <c r="B210" s="43" t="s">
        <v>2248</v>
      </c>
      <c r="C210" s="43" t="s">
        <v>2249</v>
      </c>
      <c r="D210" s="43" t="s">
        <v>213</v>
      </c>
      <c r="E210" s="43" t="s">
        <v>11</v>
      </c>
      <c r="F210" s="85">
        <v>20.9</v>
      </c>
      <c r="G210" s="85">
        <v>21.3</v>
      </c>
      <c r="H210" s="82" t="s">
        <v>2250</v>
      </c>
      <c r="I210" s="43" t="s">
        <v>6</v>
      </c>
      <c r="J210" s="43" t="s">
        <v>1713</v>
      </c>
      <c r="K210" s="83">
        <v>3319000</v>
      </c>
      <c r="L210" s="83">
        <v>0</v>
      </c>
      <c r="M210" s="110" t="str">
        <f>INDEX([1]Sheet1!$L:$L,MATCH(B210,[1]Sheet1!$D:$D,0))</f>
        <v>20.XX.201.110</v>
      </c>
      <c r="N210" s="111">
        <f t="shared" si="26"/>
        <v>3319000</v>
      </c>
      <c r="O210" s="112">
        <f>INDEX([2]Sheet1!$AB:$AB,MATCH(B210,[2]Sheet1!$D:$D,0))</f>
        <v>44805</v>
      </c>
      <c r="P210" s="105">
        <v>51000</v>
      </c>
      <c r="Q210" s="103">
        <v>51000</v>
      </c>
      <c r="R210" s="50">
        <v>0</v>
      </c>
      <c r="S210" s="84">
        <v>0</v>
      </c>
      <c r="T210" s="106">
        <v>0</v>
      </c>
      <c r="U210" s="89"/>
    </row>
    <row r="211" spans="1:21" ht="57.5" x14ac:dyDescent="0.25">
      <c r="A211" s="43" t="s">
        <v>1035</v>
      </c>
      <c r="B211" s="43" t="s">
        <v>304</v>
      </c>
      <c r="C211" s="43" t="s">
        <v>305</v>
      </c>
      <c r="D211" s="43" t="s">
        <v>220</v>
      </c>
      <c r="E211" s="43" t="s">
        <v>297</v>
      </c>
      <c r="F211" s="85">
        <v>49.7</v>
      </c>
      <c r="G211" s="85">
        <v>54.7</v>
      </c>
      <c r="H211" s="82" t="s">
        <v>2251</v>
      </c>
      <c r="I211" s="43" t="s">
        <v>48</v>
      </c>
      <c r="J211" s="43" t="s">
        <v>3146</v>
      </c>
      <c r="K211" s="83">
        <v>14000000</v>
      </c>
      <c r="L211" s="83">
        <v>13483055.140000001</v>
      </c>
      <c r="M211" s="110" t="str">
        <f>INDEX([1]Sheet1!$L:$L,MATCH(B211,[1]Sheet1!$D:$D,0))</f>
        <v>20.XX.025.700</v>
      </c>
      <c r="N211" s="111">
        <f t="shared" si="26"/>
        <v>516944.8599999994</v>
      </c>
      <c r="O211" s="112">
        <f>INDEX([2]Sheet1!$AB:$AB,MATCH(B211,[2]Sheet1!$D:$D,0))</f>
        <v>38846</v>
      </c>
      <c r="P211" s="105">
        <v>262000</v>
      </c>
      <c r="Q211" s="103">
        <v>262000</v>
      </c>
      <c r="R211" s="50">
        <v>0</v>
      </c>
      <c r="S211" s="84">
        <v>0</v>
      </c>
      <c r="T211" s="106">
        <v>0</v>
      </c>
      <c r="U211" s="89"/>
    </row>
    <row r="212" spans="1:21" ht="46" x14ac:dyDescent="0.25">
      <c r="A212" s="43" t="s">
        <v>1036</v>
      </c>
      <c r="B212" s="43" t="s">
        <v>306</v>
      </c>
      <c r="C212" s="43" t="s">
        <v>307</v>
      </c>
      <c r="D212" s="43" t="s">
        <v>220</v>
      </c>
      <c r="E212" s="43" t="s">
        <v>297</v>
      </c>
      <c r="F212" s="85">
        <v>54.1</v>
      </c>
      <c r="G212" s="85">
        <v>57.8</v>
      </c>
      <c r="H212" s="82" t="s">
        <v>2252</v>
      </c>
      <c r="I212" s="43" t="s">
        <v>48</v>
      </c>
      <c r="J212" s="43" t="s">
        <v>3141</v>
      </c>
      <c r="K212" s="83">
        <v>19400000</v>
      </c>
      <c r="L212" s="83">
        <v>140257.5</v>
      </c>
      <c r="M212" s="110" t="str">
        <f>INDEX([1]Sheet1!$L:$L,MATCH(B212,[1]Sheet1!$D:$D,0))</f>
        <v>20.XX.025.700</v>
      </c>
      <c r="N212" s="111">
        <f t="shared" si="26"/>
        <v>19259742.5</v>
      </c>
      <c r="O212" s="112">
        <f>INDEX([2]Sheet1!$AB:$AB,MATCH(B212,[2]Sheet1!$D:$D,0))</f>
        <v>38846</v>
      </c>
      <c r="P212" s="105">
        <v>3610000</v>
      </c>
      <c r="Q212" s="103">
        <v>3610000</v>
      </c>
      <c r="R212" s="50">
        <v>0</v>
      </c>
      <c r="S212" s="84">
        <v>0</v>
      </c>
      <c r="T212" s="106">
        <v>0</v>
      </c>
      <c r="U212" s="88"/>
    </row>
    <row r="213" spans="1:21" ht="34.5" x14ac:dyDescent="0.25">
      <c r="A213" s="43" t="s">
        <v>1038</v>
      </c>
      <c r="B213" s="43" t="s">
        <v>738</v>
      </c>
      <c r="C213" s="43" t="s">
        <v>741</v>
      </c>
      <c r="D213" s="43" t="s">
        <v>218</v>
      </c>
      <c r="E213" s="43" t="s">
        <v>5</v>
      </c>
      <c r="F213" s="85">
        <v>55.9</v>
      </c>
      <c r="G213" s="85">
        <v>56.2</v>
      </c>
      <c r="H213" s="82" t="s">
        <v>2253</v>
      </c>
      <c r="I213" s="43" t="s">
        <v>6</v>
      </c>
      <c r="J213" s="43" t="s">
        <v>654</v>
      </c>
      <c r="K213" s="83">
        <v>99000</v>
      </c>
      <c r="L213" s="83">
        <v>18127.75</v>
      </c>
      <c r="M213" s="110" t="str">
        <f>INDEX([1]Sheet1!$L:$L,MATCH(B213,[1]Sheet1!$D:$D,0))</f>
        <v>20.XX.201.112</v>
      </c>
      <c r="N213" s="111">
        <f t="shared" si="26"/>
        <v>80872.25</v>
      </c>
      <c r="O213" s="112">
        <f>INDEX([2]Sheet1!$AB:$AB,MATCH(B213,[2]Sheet1!$D:$D,0))</f>
        <v>43329</v>
      </c>
      <c r="P213" s="105">
        <v>2000</v>
      </c>
      <c r="Q213" s="103">
        <v>2000</v>
      </c>
      <c r="R213" s="50">
        <v>0</v>
      </c>
      <c r="S213" s="84">
        <v>0</v>
      </c>
      <c r="T213" s="106">
        <v>0</v>
      </c>
      <c r="U213" s="89"/>
    </row>
    <row r="214" spans="1:21" ht="34.5" x14ac:dyDescent="0.25">
      <c r="A214" s="43" t="s">
        <v>2254</v>
      </c>
      <c r="B214" s="43" t="s">
        <v>2255</v>
      </c>
      <c r="C214" s="43" t="s">
        <v>245</v>
      </c>
      <c r="D214" s="43" t="s">
        <v>218</v>
      </c>
      <c r="E214" s="43" t="s">
        <v>11</v>
      </c>
      <c r="F214" s="85">
        <v>33.1</v>
      </c>
      <c r="G214" s="85">
        <v>33.1</v>
      </c>
      <c r="H214" s="82" t="s">
        <v>2256</v>
      </c>
      <c r="I214" s="43" t="s">
        <v>6</v>
      </c>
      <c r="J214" s="43" t="s">
        <v>654</v>
      </c>
      <c r="K214" s="83">
        <v>83000</v>
      </c>
      <c r="L214" s="83">
        <v>10580.25</v>
      </c>
      <c r="M214" s="110" t="str">
        <f>INDEX([1]Sheet1!$L:$L,MATCH(B214,[1]Sheet1!$D:$D,0))</f>
        <v>20.XX.201.111</v>
      </c>
      <c r="N214" s="111">
        <f t="shared" si="26"/>
        <v>72419.75</v>
      </c>
      <c r="O214" s="112">
        <f>INDEX([2]Sheet1!$AB:$AB,MATCH(B214,[2]Sheet1!$D:$D,0))</f>
        <v>43640</v>
      </c>
      <c r="P214" s="105">
        <v>2000</v>
      </c>
      <c r="Q214" s="103">
        <v>2000</v>
      </c>
      <c r="R214" s="50">
        <v>0</v>
      </c>
      <c r="S214" s="84">
        <v>0</v>
      </c>
      <c r="T214" s="106">
        <v>0</v>
      </c>
      <c r="U214" s="89"/>
    </row>
    <row r="215" spans="1:21" ht="69" x14ac:dyDescent="0.25">
      <c r="A215" s="43" t="s">
        <v>1039</v>
      </c>
      <c r="B215" s="43" t="s">
        <v>246</v>
      </c>
      <c r="C215" s="43" t="s">
        <v>247</v>
      </c>
      <c r="D215" s="55" t="s">
        <v>213</v>
      </c>
      <c r="E215" s="43" t="s">
        <v>5</v>
      </c>
      <c r="F215" s="85">
        <v>0</v>
      </c>
      <c r="G215" s="85">
        <v>0</v>
      </c>
      <c r="H215" s="82" t="s">
        <v>2257</v>
      </c>
      <c r="I215" s="43" t="s">
        <v>6</v>
      </c>
      <c r="J215" s="43" t="s">
        <v>654</v>
      </c>
      <c r="K215" s="83">
        <v>456000</v>
      </c>
      <c r="L215" s="83">
        <v>22000</v>
      </c>
      <c r="M215" s="110" t="str">
        <f>INDEX([1]Sheet1!$L:$L,MATCH(B215,[1]Sheet1!$D:$D,0))</f>
        <v>20.XX.201.235</v>
      </c>
      <c r="N215" s="111">
        <f t="shared" si="26"/>
        <v>434000</v>
      </c>
      <c r="O215" s="112">
        <f>INDEX([2]Sheet1!$AB:$AB,MATCH(B215,[2]Sheet1!$D:$D,0))</f>
        <v>43276</v>
      </c>
      <c r="P215" s="105">
        <v>5000</v>
      </c>
      <c r="Q215" s="103">
        <v>5000</v>
      </c>
      <c r="R215" s="50">
        <v>0</v>
      </c>
      <c r="S215" s="84">
        <v>0</v>
      </c>
      <c r="T215" s="106">
        <v>0</v>
      </c>
      <c r="U215" s="89"/>
    </row>
    <row r="216" spans="1:21" ht="46" x14ac:dyDescent="0.25">
      <c r="A216" s="43" t="s">
        <v>1040</v>
      </c>
      <c r="B216" s="43" t="s">
        <v>248</v>
      </c>
      <c r="C216" s="43" t="s">
        <v>249</v>
      </c>
      <c r="D216" s="43" t="s">
        <v>217</v>
      </c>
      <c r="E216" s="43" t="s">
        <v>193</v>
      </c>
      <c r="F216" s="85">
        <v>0.1</v>
      </c>
      <c r="G216" s="85">
        <v>7.5</v>
      </c>
      <c r="H216" s="82" t="s">
        <v>2258</v>
      </c>
      <c r="I216" s="43" t="s">
        <v>6</v>
      </c>
      <c r="J216" s="43" t="s">
        <v>654</v>
      </c>
      <c r="K216" s="83">
        <v>86000</v>
      </c>
      <c r="L216" s="83">
        <v>44037</v>
      </c>
      <c r="M216" s="110" t="str">
        <f>INDEX([1]Sheet1!$L:$L,MATCH(B216,[1]Sheet1!$D:$D,0))</f>
        <v>20.XX.201.335</v>
      </c>
      <c r="N216" s="111">
        <f t="shared" si="26"/>
        <v>41963</v>
      </c>
      <c r="O216" s="112">
        <f>INDEX([2]Sheet1!$AB:$AB,MATCH(B216,[2]Sheet1!$D:$D,0))</f>
        <v>43073</v>
      </c>
      <c r="P216" s="105">
        <v>12000</v>
      </c>
      <c r="Q216" s="103">
        <v>12000</v>
      </c>
      <c r="R216" s="50">
        <v>0</v>
      </c>
      <c r="S216" s="84">
        <v>0</v>
      </c>
      <c r="T216" s="106">
        <v>0</v>
      </c>
      <c r="U216" s="89"/>
    </row>
    <row r="217" spans="1:21" ht="46" x14ac:dyDescent="0.25">
      <c r="A217" s="43" t="s">
        <v>1042</v>
      </c>
      <c r="B217" s="43" t="s">
        <v>631</v>
      </c>
      <c r="C217" s="43" t="s">
        <v>632</v>
      </c>
      <c r="D217" s="43" t="s">
        <v>220</v>
      </c>
      <c r="E217" s="43" t="s">
        <v>5</v>
      </c>
      <c r="F217" s="85">
        <v>16.2</v>
      </c>
      <c r="G217" s="85">
        <v>20.3</v>
      </c>
      <c r="H217" s="82" t="s">
        <v>2259</v>
      </c>
      <c r="I217" s="55" t="s">
        <v>48</v>
      </c>
      <c r="J217" s="43" t="s">
        <v>653</v>
      </c>
      <c r="K217" s="83">
        <v>2700000</v>
      </c>
      <c r="L217" s="83">
        <v>3539.25</v>
      </c>
      <c r="M217" s="110" t="str">
        <f>INDEX([1]Sheet1!$L:$L,MATCH(B217,[1]Sheet1!$D:$D,0))</f>
        <v>20.XX.075.600</v>
      </c>
      <c r="N217" s="111">
        <f t="shared" si="26"/>
        <v>2696460.75</v>
      </c>
      <c r="O217" s="112">
        <f>INDEX([2]Sheet1!$AB:$AB,MATCH(B217,[2]Sheet1!$D:$D,0))</f>
        <v>44701</v>
      </c>
      <c r="P217" s="105">
        <v>14000</v>
      </c>
      <c r="Q217" s="103">
        <v>14000</v>
      </c>
      <c r="R217" s="50">
        <v>0</v>
      </c>
      <c r="S217" s="84">
        <v>0</v>
      </c>
      <c r="T217" s="106">
        <v>0</v>
      </c>
      <c r="U217" s="87"/>
    </row>
    <row r="218" spans="1:21" ht="23" x14ac:dyDescent="0.25">
      <c r="A218" s="43" t="s">
        <v>2260</v>
      </c>
      <c r="B218" s="43" t="s">
        <v>2261</v>
      </c>
      <c r="C218" s="43" t="s">
        <v>2262</v>
      </c>
      <c r="D218" s="43" t="s">
        <v>220</v>
      </c>
      <c r="E218" s="43" t="s">
        <v>11</v>
      </c>
      <c r="F218" s="85">
        <v>34.5</v>
      </c>
      <c r="G218" s="85">
        <v>34.5</v>
      </c>
      <c r="H218" s="82" t="s">
        <v>2263</v>
      </c>
      <c r="I218" s="43" t="s">
        <v>6</v>
      </c>
      <c r="J218" s="43" t="s">
        <v>654</v>
      </c>
      <c r="K218" s="83">
        <v>450000</v>
      </c>
      <c r="L218" s="83">
        <v>97867.25</v>
      </c>
      <c r="M218" s="110" t="str">
        <f>INDEX([1]Sheet1!$L:$L,MATCH(B218,[1]Sheet1!$D:$D,0))</f>
        <v>20.XX.201.110</v>
      </c>
      <c r="N218" s="111">
        <f t="shared" ref="N218:N250" si="27">K218-L218</f>
        <v>352132.75</v>
      </c>
      <c r="O218" s="112">
        <f>INDEX([2]Sheet1!$AB:$AB,MATCH(B218,[2]Sheet1!$D:$D,0))</f>
        <v>43235</v>
      </c>
      <c r="P218" s="105">
        <v>9000</v>
      </c>
      <c r="Q218" s="103">
        <v>9000</v>
      </c>
      <c r="R218" s="50">
        <v>0</v>
      </c>
      <c r="S218" s="84">
        <v>0</v>
      </c>
      <c r="T218" s="106">
        <v>0</v>
      </c>
      <c r="U218" s="89"/>
    </row>
    <row r="219" spans="1:21" ht="46" x14ac:dyDescent="0.25">
      <c r="A219" s="43" t="s">
        <v>1044</v>
      </c>
      <c r="B219" s="43" t="s">
        <v>735</v>
      </c>
      <c r="C219" s="43" t="s">
        <v>736</v>
      </c>
      <c r="D219" s="43" t="s">
        <v>220</v>
      </c>
      <c r="E219" s="43" t="s">
        <v>332</v>
      </c>
      <c r="F219" s="85">
        <v>3.08</v>
      </c>
      <c r="G219" s="85">
        <v>3.08</v>
      </c>
      <c r="H219" s="82" t="s">
        <v>2264</v>
      </c>
      <c r="I219" s="43" t="s">
        <v>6</v>
      </c>
      <c r="J219" s="43" t="s">
        <v>654</v>
      </c>
      <c r="K219" s="83">
        <v>308000</v>
      </c>
      <c r="L219" s="83">
        <v>39957.75</v>
      </c>
      <c r="M219" s="110" t="str">
        <f>INDEX([1]Sheet1!$L:$L,MATCH(B219,[1]Sheet1!$D:$D,0))</f>
        <v>20.XX.201.110</v>
      </c>
      <c r="N219" s="111">
        <f t="shared" si="27"/>
        <v>268042.25</v>
      </c>
      <c r="O219" s="112">
        <f>INDEX([2]Sheet1!$AB:$AB,MATCH(B219,[2]Sheet1!$D:$D,0))</f>
        <v>43039</v>
      </c>
      <c r="P219" s="105">
        <v>1000</v>
      </c>
      <c r="Q219" s="103">
        <v>1000</v>
      </c>
      <c r="R219" s="50">
        <v>0</v>
      </c>
      <c r="S219" s="84">
        <v>0</v>
      </c>
      <c r="T219" s="106">
        <v>0</v>
      </c>
      <c r="U219" s="89"/>
    </row>
    <row r="220" spans="1:21" ht="69" x14ac:dyDescent="0.25">
      <c r="A220" s="43" t="s">
        <v>1045</v>
      </c>
      <c r="B220" s="43" t="s">
        <v>251</v>
      </c>
      <c r="C220" s="43" t="s">
        <v>252</v>
      </c>
      <c r="D220" s="43" t="s">
        <v>217</v>
      </c>
      <c r="E220" s="43" t="s">
        <v>193</v>
      </c>
      <c r="F220" s="85">
        <v>8.5</v>
      </c>
      <c r="G220" s="85">
        <v>25.5</v>
      </c>
      <c r="H220" s="82" t="s">
        <v>2265</v>
      </c>
      <c r="I220" s="43" t="s">
        <v>6</v>
      </c>
      <c r="J220" s="43" t="s">
        <v>3143</v>
      </c>
      <c r="K220" s="83">
        <v>276000</v>
      </c>
      <c r="L220" s="83">
        <v>42907.25</v>
      </c>
      <c r="M220" s="110" t="str">
        <f>INDEX([1]Sheet1!$L:$L,MATCH(B220,[1]Sheet1!$D:$D,0))</f>
        <v>20.XX.201.335</v>
      </c>
      <c r="N220" s="111">
        <f t="shared" si="27"/>
        <v>233092.75</v>
      </c>
      <c r="O220" s="112">
        <f>INDEX([2]Sheet1!$AB:$AB,MATCH(B220,[2]Sheet1!$D:$D,0))</f>
        <v>44167</v>
      </c>
      <c r="P220" s="105">
        <v>94000</v>
      </c>
      <c r="Q220" s="103">
        <v>94000</v>
      </c>
      <c r="R220" s="50">
        <v>0</v>
      </c>
      <c r="S220" s="84">
        <v>0</v>
      </c>
      <c r="T220" s="106">
        <v>0</v>
      </c>
      <c r="U220" s="88"/>
    </row>
    <row r="221" spans="1:21" ht="46" x14ac:dyDescent="0.25">
      <c r="A221" s="43" t="s">
        <v>2266</v>
      </c>
      <c r="B221" s="43" t="s">
        <v>2267</v>
      </c>
      <c r="C221" s="43" t="s">
        <v>2268</v>
      </c>
      <c r="D221" s="43" t="s">
        <v>218</v>
      </c>
      <c r="E221" s="43" t="s">
        <v>253</v>
      </c>
      <c r="F221" s="85">
        <v>11.7</v>
      </c>
      <c r="G221" s="85">
        <v>17.79</v>
      </c>
      <c r="H221" s="82" t="s">
        <v>2269</v>
      </c>
      <c r="I221" s="43" t="s">
        <v>6</v>
      </c>
      <c r="J221" s="43" t="s">
        <v>653</v>
      </c>
      <c r="K221" s="83">
        <v>378000</v>
      </c>
      <c r="L221" s="83">
        <v>135250</v>
      </c>
      <c r="M221" s="110" t="str">
        <f>INDEX([1]Sheet1!$L:$L,MATCH(B221,[1]Sheet1!$D:$D,0))</f>
        <v>20.XX.201.121</v>
      </c>
      <c r="N221" s="111">
        <f t="shared" si="27"/>
        <v>242750</v>
      </c>
      <c r="O221" s="112">
        <f>INDEX([2]Sheet1!$AB:$AB,MATCH(B221,[2]Sheet1!$D:$D,0))</f>
        <v>42902</v>
      </c>
      <c r="P221" s="105">
        <v>40000</v>
      </c>
      <c r="Q221" s="103">
        <v>40000</v>
      </c>
      <c r="R221" s="50">
        <v>0</v>
      </c>
      <c r="S221" s="84">
        <v>0</v>
      </c>
      <c r="T221" s="106">
        <v>0</v>
      </c>
      <c r="U221" s="89"/>
    </row>
    <row r="222" spans="1:21" ht="34.5" x14ac:dyDescent="0.25">
      <c r="A222" s="43" t="s">
        <v>1046</v>
      </c>
      <c r="B222" s="43" t="s">
        <v>254</v>
      </c>
      <c r="C222" s="43" t="s">
        <v>255</v>
      </c>
      <c r="D222" s="43" t="s">
        <v>220</v>
      </c>
      <c r="E222" s="43" t="s">
        <v>11</v>
      </c>
      <c r="F222" s="85">
        <v>10</v>
      </c>
      <c r="G222" s="85">
        <v>16.8</v>
      </c>
      <c r="H222" s="82" t="s">
        <v>2270</v>
      </c>
      <c r="I222" s="43" t="s">
        <v>6</v>
      </c>
      <c r="J222" s="43" t="s">
        <v>652</v>
      </c>
      <c r="K222" s="83">
        <v>468000</v>
      </c>
      <c r="L222" s="83">
        <v>139965</v>
      </c>
      <c r="M222" s="110" t="str">
        <f>INDEX([1]Sheet1!$L:$L,MATCH(B222,[1]Sheet1!$D:$D,0))</f>
        <v>20.XX.201.121</v>
      </c>
      <c r="N222" s="111">
        <f t="shared" si="27"/>
        <v>328035</v>
      </c>
      <c r="O222" s="112">
        <f>INDEX([2]Sheet1!$AB:$AB,MATCH(B222,[2]Sheet1!$D:$D,0))</f>
        <v>43437</v>
      </c>
      <c r="P222" s="105">
        <v>37000</v>
      </c>
      <c r="Q222" s="103">
        <v>37000</v>
      </c>
      <c r="R222" s="50">
        <v>0</v>
      </c>
      <c r="S222" s="84">
        <v>0</v>
      </c>
      <c r="T222" s="106">
        <v>0</v>
      </c>
      <c r="U222" s="87"/>
    </row>
    <row r="223" spans="1:21" ht="23" x14ac:dyDescent="0.25">
      <c r="A223" s="43" t="s">
        <v>1047</v>
      </c>
      <c r="B223" s="43" t="s">
        <v>256</v>
      </c>
      <c r="C223" s="43" t="s">
        <v>257</v>
      </c>
      <c r="D223" s="43" t="s">
        <v>217</v>
      </c>
      <c r="E223" s="43" t="s">
        <v>223</v>
      </c>
      <c r="F223" s="85">
        <v>1.4</v>
      </c>
      <c r="G223" s="85">
        <v>1.4</v>
      </c>
      <c r="H223" s="82" t="s">
        <v>2271</v>
      </c>
      <c r="I223" s="43" t="s">
        <v>6</v>
      </c>
      <c r="J223" s="43" t="s">
        <v>654</v>
      </c>
      <c r="K223" s="83">
        <v>749000</v>
      </c>
      <c r="L223" s="83">
        <v>453182.95</v>
      </c>
      <c r="M223" s="110" t="str">
        <f>INDEX([1]Sheet1!$L:$L,MATCH(B223,[1]Sheet1!$D:$D,0))</f>
        <v>20.XX.201.010</v>
      </c>
      <c r="N223" s="111">
        <f t="shared" si="27"/>
        <v>295817.05</v>
      </c>
      <c r="O223" s="112">
        <f>INDEX([2]Sheet1!$AB:$AB,MATCH(B223,[2]Sheet1!$D:$D,0))</f>
        <v>43059</v>
      </c>
      <c r="P223" s="105">
        <v>5000</v>
      </c>
      <c r="Q223" s="103">
        <v>5000</v>
      </c>
      <c r="R223" s="50">
        <v>0</v>
      </c>
      <c r="S223" s="84">
        <v>0</v>
      </c>
      <c r="T223" s="106">
        <v>0</v>
      </c>
      <c r="U223" s="88"/>
    </row>
    <row r="224" spans="1:21" ht="80.5" x14ac:dyDescent="0.25">
      <c r="A224" s="43" t="s">
        <v>2272</v>
      </c>
      <c r="B224" s="43" t="s">
        <v>2273</v>
      </c>
      <c r="C224" s="43" t="s">
        <v>2274</v>
      </c>
      <c r="D224" s="43" t="s">
        <v>218</v>
      </c>
      <c r="E224" s="43" t="s">
        <v>11</v>
      </c>
      <c r="F224" s="85">
        <v>19.3</v>
      </c>
      <c r="G224" s="85">
        <v>20.6</v>
      </c>
      <c r="H224" s="82" t="s">
        <v>2275</v>
      </c>
      <c r="I224" s="43" t="s">
        <v>6</v>
      </c>
      <c r="J224" s="43" t="s">
        <v>652</v>
      </c>
      <c r="K224" s="83">
        <v>563000</v>
      </c>
      <c r="L224" s="83">
        <v>310170</v>
      </c>
      <c r="M224" s="110" t="str">
        <f>INDEX([1]Sheet1!$L:$L,MATCH(B224,[1]Sheet1!$D:$D,0))</f>
        <v>20.XX.201.121</v>
      </c>
      <c r="N224" s="111">
        <f t="shared" si="27"/>
        <v>252830</v>
      </c>
      <c r="O224" s="112">
        <f>INDEX([2]Sheet1!$AB:$AB,MATCH(B224,[2]Sheet1!$D:$D,0))</f>
        <v>42849</v>
      </c>
      <c r="P224" s="105">
        <v>22000</v>
      </c>
      <c r="Q224" s="103">
        <v>22000</v>
      </c>
      <c r="R224" s="50">
        <v>0</v>
      </c>
      <c r="S224" s="84">
        <v>0</v>
      </c>
      <c r="T224" s="106">
        <v>0</v>
      </c>
      <c r="U224" s="89"/>
    </row>
    <row r="225" spans="1:21" ht="34.5" x14ac:dyDescent="0.25">
      <c r="A225" s="43" t="s">
        <v>2276</v>
      </c>
      <c r="B225" s="43" t="s">
        <v>2277</v>
      </c>
      <c r="C225" s="43" t="s">
        <v>260</v>
      </c>
      <c r="D225" s="43" t="s">
        <v>213</v>
      </c>
      <c r="E225" s="43" t="s">
        <v>258</v>
      </c>
      <c r="F225" s="85">
        <v>0.5</v>
      </c>
      <c r="G225" s="85">
        <v>0.8</v>
      </c>
      <c r="H225" s="82" t="s">
        <v>2278</v>
      </c>
      <c r="I225" s="43" t="s">
        <v>6</v>
      </c>
      <c r="J225" s="43" t="s">
        <v>652</v>
      </c>
      <c r="K225" s="83">
        <v>54000</v>
      </c>
      <c r="L225" s="83">
        <v>0</v>
      </c>
      <c r="M225" s="110" t="str">
        <f>INDEX([1]Sheet1!$L:$L,MATCH(B225,[1]Sheet1!$D:$D,0))</f>
        <v>20.XX.201.361</v>
      </c>
      <c r="N225" s="111">
        <f t="shared" si="27"/>
        <v>54000</v>
      </c>
      <c r="O225" s="112">
        <f>INDEX([2]Sheet1!$AB:$AB,MATCH(B225,[2]Sheet1!$D:$D,0))</f>
        <v>43616</v>
      </c>
      <c r="P225" s="105">
        <v>36000</v>
      </c>
      <c r="Q225" s="103">
        <v>36000</v>
      </c>
      <c r="R225" s="50">
        <v>0</v>
      </c>
      <c r="S225" s="84">
        <v>0</v>
      </c>
      <c r="T225" s="106">
        <v>0</v>
      </c>
      <c r="U225" s="88"/>
    </row>
    <row r="226" spans="1:21" ht="34.5" x14ac:dyDescent="0.25">
      <c r="A226" s="43" t="s">
        <v>1049</v>
      </c>
      <c r="B226" s="43" t="s">
        <v>261</v>
      </c>
      <c r="C226" s="43" t="s">
        <v>262</v>
      </c>
      <c r="D226" s="43" t="s">
        <v>213</v>
      </c>
      <c r="E226" s="43" t="s">
        <v>263</v>
      </c>
      <c r="F226" s="85">
        <v>0.2</v>
      </c>
      <c r="G226" s="85">
        <v>0.9</v>
      </c>
      <c r="H226" s="82" t="s">
        <v>2279</v>
      </c>
      <c r="I226" s="43" t="s">
        <v>6</v>
      </c>
      <c r="J226" s="43" t="s">
        <v>652</v>
      </c>
      <c r="K226" s="83">
        <v>417000</v>
      </c>
      <c r="L226" s="83">
        <v>136879</v>
      </c>
      <c r="M226" s="110" t="str">
        <f>INDEX([1]Sheet1!$L:$L,MATCH(B226,[1]Sheet1!$D:$D,0))</f>
        <v>20.XX.201.361</v>
      </c>
      <c r="N226" s="111">
        <f t="shared" si="27"/>
        <v>280121</v>
      </c>
      <c r="O226" s="112">
        <f>INDEX([2]Sheet1!$AB:$AB,MATCH(B226,[2]Sheet1!$D:$D,0))</f>
        <v>43628</v>
      </c>
      <c r="P226" s="105">
        <v>225000</v>
      </c>
      <c r="Q226" s="103">
        <v>225000</v>
      </c>
      <c r="R226" s="50">
        <v>0</v>
      </c>
      <c r="S226" s="84">
        <v>0</v>
      </c>
      <c r="T226" s="106">
        <v>0</v>
      </c>
      <c r="U226" s="89"/>
    </row>
    <row r="227" spans="1:21" ht="57.5" x14ac:dyDescent="0.25">
      <c r="A227" s="43" t="s">
        <v>1050</v>
      </c>
      <c r="B227" s="43" t="s">
        <v>264</v>
      </c>
      <c r="C227" s="43" t="s">
        <v>265</v>
      </c>
      <c r="D227" s="43" t="s">
        <v>218</v>
      </c>
      <c r="E227" s="43" t="s">
        <v>232</v>
      </c>
      <c r="F227" s="85">
        <v>5.8</v>
      </c>
      <c r="G227" s="85">
        <v>6.1</v>
      </c>
      <c r="H227" s="82" t="s">
        <v>2280</v>
      </c>
      <c r="I227" s="43" t="s">
        <v>6</v>
      </c>
      <c r="J227" s="43" t="s">
        <v>652</v>
      </c>
      <c r="K227" s="83">
        <v>188000</v>
      </c>
      <c r="L227" s="83">
        <v>0</v>
      </c>
      <c r="M227" s="110" t="str">
        <f>INDEX([1]Sheet1!$L:$L,MATCH(B227,[1]Sheet1!$D:$D,0))</f>
        <v>20.XX.201.310</v>
      </c>
      <c r="N227" s="111">
        <f t="shared" si="27"/>
        <v>188000</v>
      </c>
      <c r="O227" s="112">
        <f>INDEX([2]Sheet1!$AB:$AB,MATCH(B227,[2]Sheet1!$D:$D,0))</f>
        <v>44061</v>
      </c>
      <c r="P227" s="105">
        <v>17000</v>
      </c>
      <c r="Q227" s="103">
        <v>17000</v>
      </c>
      <c r="R227" s="50">
        <v>0</v>
      </c>
      <c r="S227" s="84">
        <v>0</v>
      </c>
      <c r="T227" s="106">
        <v>0</v>
      </c>
      <c r="U227" s="88"/>
    </row>
    <row r="228" spans="1:21" ht="57.5" x14ac:dyDescent="0.25">
      <c r="A228" s="43" t="s">
        <v>1051</v>
      </c>
      <c r="B228" s="43" t="s">
        <v>266</v>
      </c>
      <c r="C228" s="43" t="s">
        <v>267</v>
      </c>
      <c r="D228" s="43" t="s">
        <v>218</v>
      </c>
      <c r="E228" s="43" t="s">
        <v>5</v>
      </c>
      <c r="F228" s="85">
        <v>21.4</v>
      </c>
      <c r="G228" s="85">
        <v>21.9</v>
      </c>
      <c r="H228" s="82" t="s">
        <v>2281</v>
      </c>
      <c r="I228" s="43" t="s">
        <v>6</v>
      </c>
      <c r="J228" s="43" t="s">
        <v>652</v>
      </c>
      <c r="K228" s="83">
        <v>168000</v>
      </c>
      <c r="L228" s="83">
        <v>45265.5</v>
      </c>
      <c r="M228" s="110" t="str">
        <f>INDEX([1]Sheet1!$L:$L,MATCH(B228,[1]Sheet1!$D:$D,0))</f>
        <v>20.XX.201.110</v>
      </c>
      <c r="N228" s="111">
        <f t="shared" si="27"/>
        <v>122734.5</v>
      </c>
      <c r="O228" s="112">
        <f>INDEX([2]Sheet1!$AB:$AB,MATCH(B228,[2]Sheet1!$D:$D,0))</f>
        <v>44112</v>
      </c>
      <c r="P228" s="105">
        <v>8000</v>
      </c>
      <c r="Q228" s="103">
        <v>8000</v>
      </c>
      <c r="R228" s="50">
        <v>0</v>
      </c>
      <c r="S228" s="84">
        <v>0</v>
      </c>
      <c r="T228" s="106">
        <v>0</v>
      </c>
      <c r="U228" s="89"/>
    </row>
    <row r="229" spans="1:21" ht="46" x14ac:dyDescent="0.25">
      <c r="A229" s="43" t="s">
        <v>1052</v>
      </c>
      <c r="B229" s="43" t="s">
        <v>268</v>
      </c>
      <c r="C229" s="43" t="s">
        <v>269</v>
      </c>
      <c r="D229" s="55" t="s">
        <v>220</v>
      </c>
      <c r="E229" s="43" t="s">
        <v>11</v>
      </c>
      <c r="F229" s="85">
        <v>0</v>
      </c>
      <c r="G229" s="85">
        <v>0</v>
      </c>
      <c r="H229" s="82" t="s">
        <v>2282</v>
      </c>
      <c r="I229" s="43" t="s">
        <v>6</v>
      </c>
      <c r="J229" s="43" t="s">
        <v>3143</v>
      </c>
      <c r="K229" s="83">
        <v>1030000</v>
      </c>
      <c r="L229" s="83">
        <v>141061</v>
      </c>
      <c r="M229" s="110" t="str">
        <f>INDEX([1]Sheet1!$L:$L,MATCH(B229,[1]Sheet1!$D:$D,0))</f>
        <v>20.XX.201.110</v>
      </c>
      <c r="N229" s="111">
        <f t="shared" si="27"/>
        <v>888939</v>
      </c>
      <c r="O229" s="112">
        <f>INDEX([2]Sheet1!$AB:$AB,MATCH(B229,[2]Sheet1!$D:$D,0))</f>
        <v>44174</v>
      </c>
      <c r="P229" s="105">
        <v>592000</v>
      </c>
      <c r="Q229" s="103">
        <v>592000</v>
      </c>
      <c r="R229" s="50">
        <v>0</v>
      </c>
      <c r="S229" s="84">
        <v>0</v>
      </c>
      <c r="T229" s="106">
        <v>0</v>
      </c>
      <c r="U229" s="89"/>
    </row>
    <row r="230" spans="1:21" ht="57.5" x14ac:dyDescent="0.25">
      <c r="A230" s="43" t="s">
        <v>1053</v>
      </c>
      <c r="B230" s="43" t="s">
        <v>270</v>
      </c>
      <c r="C230" s="43" t="s">
        <v>271</v>
      </c>
      <c r="D230" s="43" t="s">
        <v>217</v>
      </c>
      <c r="E230" s="43" t="s">
        <v>193</v>
      </c>
      <c r="F230" s="85">
        <v>13.6</v>
      </c>
      <c r="G230" s="85">
        <v>15.5</v>
      </c>
      <c r="H230" s="82" t="s">
        <v>2283</v>
      </c>
      <c r="I230" s="43" t="s">
        <v>6</v>
      </c>
      <c r="J230" s="43" t="s">
        <v>652</v>
      </c>
      <c r="K230" s="83">
        <v>660000</v>
      </c>
      <c r="L230" s="83">
        <v>139700.25</v>
      </c>
      <c r="M230" s="110" t="str">
        <f>INDEX([1]Sheet1!$L:$L,MATCH(B230,[1]Sheet1!$D:$D,0))</f>
        <v>20.XX.201.110</v>
      </c>
      <c r="N230" s="111">
        <f t="shared" si="27"/>
        <v>520299.75</v>
      </c>
      <c r="O230" s="112">
        <f>INDEX([2]Sheet1!$AB:$AB,MATCH(B230,[2]Sheet1!$D:$D,0))</f>
        <v>44235</v>
      </c>
      <c r="P230" s="105">
        <v>9000</v>
      </c>
      <c r="Q230" s="103">
        <v>9000</v>
      </c>
      <c r="R230" s="50">
        <v>0</v>
      </c>
      <c r="S230" s="84">
        <v>0</v>
      </c>
      <c r="T230" s="106">
        <v>0</v>
      </c>
      <c r="U230" s="88"/>
    </row>
    <row r="231" spans="1:21" ht="23" x14ac:dyDescent="0.25">
      <c r="A231" s="43" t="s">
        <v>1054</v>
      </c>
      <c r="B231" s="43" t="s">
        <v>272</v>
      </c>
      <c r="C231" s="43" t="s">
        <v>273</v>
      </c>
      <c r="D231" s="43" t="s">
        <v>217</v>
      </c>
      <c r="E231" s="43" t="s">
        <v>11</v>
      </c>
      <c r="F231" s="85">
        <v>13.31</v>
      </c>
      <c r="G231" s="85">
        <v>13.31</v>
      </c>
      <c r="H231" s="82" t="s">
        <v>2284</v>
      </c>
      <c r="I231" s="43" t="s">
        <v>6</v>
      </c>
      <c r="J231" s="43" t="s">
        <v>652</v>
      </c>
      <c r="K231" s="83">
        <v>346000</v>
      </c>
      <c r="L231" s="83">
        <v>50663</v>
      </c>
      <c r="M231" s="110" t="str">
        <f>INDEX([1]Sheet1!$L:$L,MATCH(B231,[1]Sheet1!$D:$D,0))</f>
        <v>20.XX.201.119</v>
      </c>
      <c r="N231" s="111">
        <f t="shared" si="27"/>
        <v>295337</v>
      </c>
      <c r="O231" s="112">
        <f>INDEX([2]Sheet1!$AB:$AB,MATCH(B231,[2]Sheet1!$D:$D,0))</f>
        <v>43935</v>
      </c>
      <c r="P231" s="105">
        <v>70000</v>
      </c>
      <c r="Q231" s="103">
        <v>70000</v>
      </c>
      <c r="R231" s="50">
        <v>0</v>
      </c>
      <c r="S231" s="84">
        <v>0</v>
      </c>
      <c r="T231" s="106">
        <v>0</v>
      </c>
      <c r="U231" s="89"/>
    </row>
    <row r="232" spans="1:21" ht="23" x14ac:dyDescent="0.25">
      <c r="A232" s="43" t="s">
        <v>1055</v>
      </c>
      <c r="B232" s="43" t="s">
        <v>274</v>
      </c>
      <c r="C232" s="43" t="s">
        <v>275</v>
      </c>
      <c r="D232" s="43" t="s">
        <v>213</v>
      </c>
      <c r="E232" s="43" t="s">
        <v>11</v>
      </c>
      <c r="F232" s="85">
        <v>43.12</v>
      </c>
      <c r="G232" s="85">
        <v>43.12</v>
      </c>
      <c r="H232" s="82" t="s">
        <v>2285</v>
      </c>
      <c r="I232" s="43" t="s">
        <v>6</v>
      </c>
      <c r="J232" s="43" t="s">
        <v>652</v>
      </c>
      <c r="K232" s="83">
        <v>73000</v>
      </c>
      <c r="L232" s="83">
        <v>750</v>
      </c>
      <c r="M232" s="110" t="str">
        <f>INDEX([1]Sheet1!$L:$L,MATCH(B232,[1]Sheet1!$D:$D,0))</f>
        <v>20.XX.201.112</v>
      </c>
      <c r="N232" s="111">
        <f t="shared" si="27"/>
        <v>72250</v>
      </c>
      <c r="O232" s="112">
        <f>INDEX([2]Sheet1!$AB:$AB,MATCH(B232,[2]Sheet1!$D:$D,0))</f>
        <v>44054</v>
      </c>
      <c r="P232" s="105">
        <v>54000</v>
      </c>
      <c r="Q232" s="103">
        <v>54000</v>
      </c>
      <c r="R232" s="50">
        <v>0</v>
      </c>
      <c r="S232" s="84">
        <v>0</v>
      </c>
      <c r="T232" s="106">
        <v>0</v>
      </c>
      <c r="U232" s="89"/>
    </row>
    <row r="233" spans="1:21" ht="34.5" x14ac:dyDescent="0.25">
      <c r="A233" s="43" t="s">
        <v>1056</v>
      </c>
      <c r="B233" s="43" t="s">
        <v>763</v>
      </c>
      <c r="C233" s="43" t="s">
        <v>765</v>
      </c>
      <c r="D233" s="43" t="s">
        <v>218</v>
      </c>
      <c r="E233" s="43" t="s">
        <v>11</v>
      </c>
      <c r="F233" s="85">
        <v>36.299999999999997</v>
      </c>
      <c r="G233" s="85">
        <v>49.2</v>
      </c>
      <c r="H233" s="82" t="s">
        <v>2286</v>
      </c>
      <c r="I233" s="43" t="s">
        <v>6</v>
      </c>
      <c r="J233" s="43" t="s">
        <v>655</v>
      </c>
      <c r="K233" s="83">
        <v>4053000</v>
      </c>
      <c r="L233" s="83">
        <v>15213.5</v>
      </c>
      <c r="M233" s="110" t="str">
        <f>INDEX([1]Sheet1!$L:$L,MATCH(B233,[1]Sheet1!$D:$D,0))</f>
        <v>20.XX.201.015</v>
      </c>
      <c r="N233" s="111">
        <f t="shared" si="27"/>
        <v>4037786.5</v>
      </c>
      <c r="O233" s="112">
        <f>INDEX([2]Sheet1!$AB:$AB,MATCH(B233,[2]Sheet1!$D:$D,0))</f>
        <v>44383</v>
      </c>
      <c r="P233" s="105">
        <v>909000</v>
      </c>
      <c r="Q233" s="103">
        <v>909000</v>
      </c>
      <c r="R233" s="50">
        <v>0</v>
      </c>
      <c r="S233" s="84">
        <v>0</v>
      </c>
      <c r="T233" s="106">
        <v>0</v>
      </c>
      <c r="U233" s="87"/>
    </row>
    <row r="234" spans="1:21" ht="34.5" x14ac:dyDescent="0.25">
      <c r="A234" s="43" t="s">
        <v>1057</v>
      </c>
      <c r="B234" s="43" t="s">
        <v>1460</v>
      </c>
      <c r="C234" s="43" t="s">
        <v>1607</v>
      </c>
      <c r="D234" s="43" t="s">
        <v>213</v>
      </c>
      <c r="E234" s="43" t="s">
        <v>1688</v>
      </c>
      <c r="F234" s="85">
        <v>8.3000000000000007</v>
      </c>
      <c r="G234" s="85">
        <v>9.98</v>
      </c>
      <c r="H234" s="82" t="s">
        <v>2287</v>
      </c>
      <c r="I234" s="43" t="s">
        <v>6</v>
      </c>
      <c r="J234" s="43" t="s">
        <v>3143</v>
      </c>
      <c r="K234" s="83">
        <v>2300000</v>
      </c>
      <c r="L234" s="83">
        <v>52405.25</v>
      </c>
      <c r="M234" s="110" t="str">
        <f>INDEX([1]Sheet1!$L:$L,MATCH(B234,[1]Sheet1!$D:$D,0))</f>
        <v>20.XX.201.999</v>
      </c>
      <c r="N234" s="111">
        <f t="shared" si="27"/>
        <v>2247594.75</v>
      </c>
      <c r="O234" s="112">
        <f>INDEX([2]Sheet1!$AB:$AB,MATCH(B234,[2]Sheet1!$D:$D,0))</f>
        <v>44386</v>
      </c>
      <c r="P234" s="105">
        <v>507000</v>
      </c>
      <c r="Q234" s="103">
        <v>507000</v>
      </c>
      <c r="R234" s="50">
        <v>0</v>
      </c>
      <c r="S234" s="84">
        <v>0</v>
      </c>
      <c r="T234" s="106">
        <v>0</v>
      </c>
      <c r="U234" s="87"/>
    </row>
    <row r="235" spans="1:21" ht="69" x14ac:dyDescent="0.25">
      <c r="A235" s="43" t="s">
        <v>1058</v>
      </c>
      <c r="B235" s="43" t="s">
        <v>1461</v>
      </c>
      <c r="C235" s="43" t="s">
        <v>1608</v>
      </c>
      <c r="D235" s="43" t="s">
        <v>213</v>
      </c>
      <c r="E235" s="43" t="s">
        <v>5</v>
      </c>
      <c r="F235" s="85">
        <v>91.5</v>
      </c>
      <c r="G235" s="85">
        <v>101.3</v>
      </c>
      <c r="H235" s="82" t="s">
        <v>2288</v>
      </c>
      <c r="I235" s="43" t="s">
        <v>6</v>
      </c>
      <c r="J235" s="43" t="s">
        <v>652</v>
      </c>
      <c r="K235" s="83">
        <v>295000</v>
      </c>
      <c r="L235" s="83">
        <v>14300</v>
      </c>
      <c r="M235" s="110" t="str">
        <f>INDEX([1]Sheet1!$L:$L,MATCH(B235,[1]Sheet1!$D:$D,0))</f>
        <v>20.XX.201.122</v>
      </c>
      <c r="N235" s="111">
        <f t="shared" si="27"/>
        <v>280700</v>
      </c>
      <c r="O235" s="112">
        <f>INDEX([2]Sheet1!$AB:$AB,MATCH(B235,[2]Sheet1!$D:$D,0))</f>
        <v>44342</v>
      </c>
      <c r="P235" s="105">
        <v>189000</v>
      </c>
      <c r="Q235" s="103">
        <v>189000</v>
      </c>
      <c r="R235" s="50">
        <v>0</v>
      </c>
      <c r="S235" s="84">
        <v>0</v>
      </c>
      <c r="T235" s="106">
        <v>0</v>
      </c>
      <c r="U235" s="89"/>
    </row>
    <row r="236" spans="1:21" ht="34.5" x14ac:dyDescent="0.25">
      <c r="A236" s="43" t="s">
        <v>1059</v>
      </c>
      <c r="B236" s="43" t="s">
        <v>276</v>
      </c>
      <c r="C236" s="43" t="s">
        <v>277</v>
      </c>
      <c r="D236" s="43" t="s">
        <v>213</v>
      </c>
      <c r="E236" s="43" t="s">
        <v>11</v>
      </c>
      <c r="F236" s="85">
        <v>8</v>
      </c>
      <c r="G236" s="85">
        <v>23</v>
      </c>
      <c r="H236" s="82" t="s">
        <v>3166</v>
      </c>
      <c r="I236" s="43" t="s">
        <v>6</v>
      </c>
      <c r="J236" s="43" t="s">
        <v>3144</v>
      </c>
      <c r="K236" s="92" t="s">
        <v>3172</v>
      </c>
      <c r="L236" s="83">
        <v>1503347.13</v>
      </c>
      <c r="M236" s="110" t="str">
        <f>INDEX([1]Sheet1!$L:$L,MATCH(B236,[1]Sheet1!$D:$D,0))</f>
        <v>20.XX.201.130</v>
      </c>
      <c r="N236" s="111">
        <f>3000000-L236</f>
        <v>1496652.87</v>
      </c>
      <c r="O236" s="112">
        <f>INDEX([2]Sheet1!$AB:$AB,MATCH(B236,[2]Sheet1!$D:$D,0))</f>
        <v>0</v>
      </c>
      <c r="P236" s="105">
        <v>25000</v>
      </c>
      <c r="Q236" s="103">
        <v>25000</v>
      </c>
      <c r="R236" s="50">
        <v>0</v>
      </c>
      <c r="S236" s="84">
        <v>0</v>
      </c>
      <c r="T236" s="106">
        <v>0</v>
      </c>
      <c r="U236" s="45" t="s">
        <v>1706</v>
      </c>
    </row>
    <row r="237" spans="1:21" ht="46" x14ac:dyDescent="0.25">
      <c r="A237" s="43" t="s">
        <v>1060</v>
      </c>
      <c r="B237" s="43" t="s">
        <v>767</v>
      </c>
      <c r="C237" s="43" t="s">
        <v>769</v>
      </c>
      <c r="D237" s="43" t="s">
        <v>213</v>
      </c>
      <c r="E237" s="43" t="s">
        <v>11</v>
      </c>
      <c r="F237" s="85">
        <v>63</v>
      </c>
      <c r="G237" s="85">
        <v>63</v>
      </c>
      <c r="H237" s="82" t="s">
        <v>2289</v>
      </c>
      <c r="I237" s="43" t="s">
        <v>6</v>
      </c>
      <c r="J237" s="43" t="s">
        <v>3143</v>
      </c>
      <c r="K237" s="83">
        <v>58000</v>
      </c>
      <c r="L237" s="83">
        <v>11645.25</v>
      </c>
      <c r="M237" s="110" t="str">
        <f>INDEX([1]Sheet1!$L:$L,MATCH(B237,[1]Sheet1!$D:$D,0))</f>
        <v>20.XX.201.112</v>
      </c>
      <c r="N237" s="111">
        <f t="shared" si="27"/>
        <v>46354.75</v>
      </c>
      <c r="O237" s="112">
        <f>INDEX([2]Sheet1!$AB:$AB,MATCH(B237,[2]Sheet1!$D:$D,0))</f>
        <v>44323</v>
      </c>
      <c r="P237" s="105">
        <v>28000</v>
      </c>
      <c r="Q237" s="103">
        <v>28000</v>
      </c>
      <c r="R237" s="50">
        <v>0</v>
      </c>
      <c r="S237" s="84">
        <v>0</v>
      </c>
      <c r="T237" s="106">
        <v>0</v>
      </c>
      <c r="U237" s="87"/>
    </row>
    <row r="238" spans="1:21" ht="57.5" x14ac:dyDescent="0.25">
      <c r="A238" s="43" t="s">
        <v>1061</v>
      </c>
      <c r="B238" s="43" t="s">
        <v>278</v>
      </c>
      <c r="C238" s="43" t="s">
        <v>279</v>
      </c>
      <c r="D238" s="43" t="s">
        <v>225</v>
      </c>
      <c r="E238" s="43" t="s">
        <v>226</v>
      </c>
      <c r="F238" s="85">
        <v>18.8</v>
      </c>
      <c r="G238" s="85">
        <v>19.2</v>
      </c>
      <c r="H238" s="82" t="s">
        <v>2290</v>
      </c>
      <c r="I238" s="43" t="s">
        <v>6</v>
      </c>
      <c r="J238" s="43" t="s">
        <v>652</v>
      </c>
      <c r="K238" s="83">
        <v>732000</v>
      </c>
      <c r="L238" s="83">
        <v>79288</v>
      </c>
      <c r="M238" s="110" t="str">
        <f>INDEX([1]Sheet1!$L:$L,MATCH(B238,[1]Sheet1!$D:$D,0))</f>
        <v>20.XX.201.010</v>
      </c>
      <c r="N238" s="111">
        <f t="shared" si="27"/>
        <v>652712</v>
      </c>
      <c r="O238" s="112">
        <f>INDEX([2]Sheet1!$AB:$AB,MATCH(B238,[2]Sheet1!$D:$D,0))</f>
        <v>44130</v>
      </c>
      <c r="P238" s="105">
        <v>475000</v>
      </c>
      <c r="Q238" s="103">
        <v>475000</v>
      </c>
      <c r="R238" s="50">
        <v>0</v>
      </c>
      <c r="S238" s="84">
        <v>0</v>
      </c>
      <c r="T238" s="106">
        <v>0</v>
      </c>
      <c r="U238" s="88"/>
    </row>
    <row r="239" spans="1:21" ht="46" x14ac:dyDescent="0.25">
      <c r="A239" s="43" t="s">
        <v>1062</v>
      </c>
      <c r="B239" s="43" t="s">
        <v>280</v>
      </c>
      <c r="C239" s="43" t="s">
        <v>281</v>
      </c>
      <c r="D239" s="43" t="s">
        <v>218</v>
      </c>
      <c r="E239" s="43" t="s">
        <v>253</v>
      </c>
      <c r="F239" s="85">
        <v>10.6</v>
      </c>
      <c r="G239" s="85">
        <v>17.600000000000001</v>
      </c>
      <c r="H239" s="82" t="s">
        <v>2291</v>
      </c>
      <c r="I239" s="43" t="s">
        <v>6</v>
      </c>
      <c r="J239" s="43" t="s">
        <v>3141</v>
      </c>
      <c r="K239" s="83">
        <v>540000</v>
      </c>
      <c r="L239" s="83">
        <v>268313.63</v>
      </c>
      <c r="M239" s="110" t="str">
        <f>INDEX([1]Sheet1!$L:$L,MATCH(B239,[1]Sheet1!$D:$D,0))</f>
        <v>20.XX.201.010</v>
      </c>
      <c r="N239" s="111">
        <f t="shared" si="27"/>
        <v>271686.37</v>
      </c>
      <c r="O239" s="112">
        <f>INDEX([2]Sheet1!$AB:$AB,MATCH(B239,[2]Sheet1!$D:$D,0))</f>
        <v>43276</v>
      </c>
      <c r="P239" s="105">
        <v>21000</v>
      </c>
      <c r="Q239" s="103">
        <v>21000</v>
      </c>
      <c r="R239" s="50">
        <v>0</v>
      </c>
      <c r="S239" s="84">
        <v>0</v>
      </c>
      <c r="T239" s="106">
        <v>0</v>
      </c>
      <c r="U239" s="89"/>
    </row>
    <row r="240" spans="1:21" ht="34.5" x14ac:dyDescent="0.25">
      <c r="A240" s="43" t="s">
        <v>1063</v>
      </c>
      <c r="B240" s="43" t="s">
        <v>282</v>
      </c>
      <c r="C240" s="43" t="s">
        <v>283</v>
      </c>
      <c r="D240" s="43" t="s">
        <v>213</v>
      </c>
      <c r="E240" s="43" t="s">
        <v>11</v>
      </c>
      <c r="F240" s="85">
        <v>45.52</v>
      </c>
      <c r="G240" s="85">
        <v>45.52</v>
      </c>
      <c r="H240" s="82" t="s">
        <v>3165</v>
      </c>
      <c r="I240" s="43" t="s">
        <v>6</v>
      </c>
      <c r="J240" s="43" t="s">
        <v>3144</v>
      </c>
      <c r="K240" s="92" t="s">
        <v>3173</v>
      </c>
      <c r="L240" s="83">
        <v>292376.71999999997</v>
      </c>
      <c r="M240" s="110" t="str">
        <f>INDEX([1]Sheet1!$L:$L,MATCH(B240,[1]Sheet1!$D:$D,0))</f>
        <v>20.XX.201.130</v>
      </c>
      <c r="N240" s="111">
        <f>500000-L240</f>
        <v>207623.28000000003</v>
      </c>
      <c r="O240" s="112">
        <f>INDEX([2]Sheet1!$AB:$AB,MATCH(B240,[2]Sheet1!$D:$D,0))</f>
        <v>0</v>
      </c>
      <c r="P240" s="105">
        <v>24000</v>
      </c>
      <c r="Q240" s="103">
        <v>24000</v>
      </c>
      <c r="R240" s="50">
        <v>0</v>
      </c>
      <c r="S240" s="84">
        <v>0</v>
      </c>
      <c r="T240" s="106">
        <v>0</v>
      </c>
      <c r="U240" s="45" t="s">
        <v>1706</v>
      </c>
    </row>
    <row r="241" spans="1:21" ht="57.5" x14ac:dyDescent="0.25">
      <c r="A241" s="43" t="s">
        <v>1065</v>
      </c>
      <c r="B241" s="43" t="s">
        <v>235</v>
      </c>
      <c r="C241" s="43" t="s">
        <v>236</v>
      </c>
      <c r="D241" s="43" t="s">
        <v>218</v>
      </c>
      <c r="E241" s="43" t="s">
        <v>5</v>
      </c>
      <c r="F241" s="85">
        <v>4.4000000000000004</v>
      </c>
      <c r="G241" s="85">
        <v>7.7</v>
      </c>
      <c r="H241" s="82" t="s">
        <v>2292</v>
      </c>
      <c r="I241" s="43" t="s">
        <v>6</v>
      </c>
      <c r="J241" s="43" t="s">
        <v>3141</v>
      </c>
      <c r="K241" s="83">
        <v>410000</v>
      </c>
      <c r="L241" s="83">
        <v>12389</v>
      </c>
      <c r="M241" s="110" t="str">
        <f>INDEX([1]Sheet1!$L:$L,MATCH(B241,[1]Sheet1!$D:$D,0))</f>
        <v>20.XX.201.120</v>
      </c>
      <c r="N241" s="111">
        <f t="shared" si="27"/>
        <v>397611</v>
      </c>
      <c r="O241" s="112">
        <f>INDEX([2]Sheet1!$AB:$AB,MATCH(B241,[2]Sheet1!$D:$D,0))</f>
        <v>43255</v>
      </c>
      <c r="P241" s="105">
        <v>8000</v>
      </c>
      <c r="Q241" s="103">
        <v>8000</v>
      </c>
      <c r="R241" s="50">
        <v>0</v>
      </c>
      <c r="S241" s="84">
        <v>0</v>
      </c>
      <c r="T241" s="106">
        <v>0</v>
      </c>
      <c r="U241" s="87"/>
    </row>
    <row r="242" spans="1:21" ht="80.5" x14ac:dyDescent="0.25">
      <c r="A242" s="43" t="s">
        <v>1066</v>
      </c>
      <c r="B242" s="43" t="s">
        <v>284</v>
      </c>
      <c r="C242" s="43" t="s">
        <v>285</v>
      </c>
      <c r="D242" s="43" t="s">
        <v>213</v>
      </c>
      <c r="E242" s="43" t="s">
        <v>258</v>
      </c>
      <c r="F242" s="85">
        <v>0</v>
      </c>
      <c r="G242" s="85">
        <v>0</v>
      </c>
      <c r="H242" s="82" t="s">
        <v>2293</v>
      </c>
      <c r="I242" s="43" t="s">
        <v>6</v>
      </c>
      <c r="J242" s="43" t="s">
        <v>652</v>
      </c>
      <c r="K242" s="83">
        <v>11000</v>
      </c>
      <c r="L242" s="83">
        <v>0</v>
      </c>
      <c r="M242" s="110" t="str">
        <f>INDEX([1]Sheet1!$L:$L,MATCH(B242,[1]Sheet1!$D:$D,0))</f>
        <v>20.XX.201.010</v>
      </c>
      <c r="N242" s="111">
        <f t="shared" si="27"/>
        <v>11000</v>
      </c>
      <c r="O242" s="112">
        <f>INDEX([2]Sheet1!$AB:$AB,MATCH(B242,[2]Sheet1!$D:$D,0))</f>
        <v>44154</v>
      </c>
      <c r="P242" s="105">
        <v>6000</v>
      </c>
      <c r="Q242" s="103">
        <v>6000</v>
      </c>
      <c r="R242" s="50">
        <v>0</v>
      </c>
      <c r="S242" s="84">
        <v>0</v>
      </c>
      <c r="T242" s="106">
        <v>0</v>
      </c>
      <c r="U242" s="87"/>
    </row>
    <row r="243" spans="1:21" ht="34.5" x14ac:dyDescent="0.25">
      <c r="A243" s="43" t="s">
        <v>1067</v>
      </c>
      <c r="B243" s="43" t="s">
        <v>691</v>
      </c>
      <c r="C243" s="43" t="s">
        <v>693</v>
      </c>
      <c r="D243" s="43" t="s">
        <v>218</v>
      </c>
      <c r="E243" s="43" t="s">
        <v>5</v>
      </c>
      <c r="F243" s="85">
        <v>0</v>
      </c>
      <c r="G243" s="85">
        <v>13.5</v>
      </c>
      <c r="H243" s="82" t="s">
        <v>3164</v>
      </c>
      <c r="I243" s="43" t="s">
        <v>6</v>
      </c>
      <c r="J243" s="43" t="s">
        <v>3139</v>
      </c>
      <c r="K243" s="83">
        <v>10000</v>
      </c>
      <c r="L243" s="83">
        <v>4218</v>
      </c>
      <c r="M243" s="110" t="str">
        <f>INDEX([1]Sheet1!$L:$L,MATCH(B243,[1]Sheet1!$D:$D,0))</f>
        <v>20.XX.201.130</v>
      </c>
      <c r="N243" s="111">
        <f t="shared" si="27"/>
        <v>5782</v>
      </c>
      <c r="O243" s="112">
        <f>INDEX([2]Sheet1!$AB:$AB,MATCH(B243,[2]Sheet1!$D:$D,0))</f>
        <v>0</v>
      </c>
      <c r="P243" s="105">
        <v>7000</v>
      </c>
      <c r="Q243" s="103">
        <v>5782</v>
      </c>
      <c r="R243" s="50">
        <v>0</v>
      </c>
      <c r="S243" s="84">
        <v>1218</v>
      </c>
      <c r="T243" s="106">
        <v>0</v>
      </c>
      <c r="U243" s="45" t="s">
        <v>1706</v>
      </c>
    </row>
    <row r="244" spans="1:21" ht="34.5" x14ac:dyDescent="0.25">
      <c r="A244" s="43" t="s">
        <v>1069</v>
      </c>
      <c r="B244" s="43" t="s">
        <v>1462</v>
      </c>
      <c r="C244" s="43" t="s">
        <v>1609</v>
      </c>
      <c r="D244" s="43" t="s">
        <v>218</v>
      </c>
      <c r="E244" s="43" t="s">
        <v>313</v>
      </c>
      <c r="F244" s="85">
        <v>15.4</v>
      </c>
      <c r="G244" s="85">
        <v>15.6</v>
      </c>
      <c r="H244" s="82" t="s">
        <v>3163</v>
      </c>
      <c r="I244" s="43" t="s">
        <v>6</v>
      </c>
      <c r="J244" s="43" t="s">
        <v>3139</v>
      </c>
      <c r="K244" s="83">
        <v>2500000</v>
      </c>
      <c r="L244" s="83">
        <v>28746.59</v>
      </c>
      <c r="M244" s="110" t="str">
        <f>INDEX([1]Sheet1!$L:$L,MATCH(B244,[1]Sheet1!$D:$D,0))</f>
        <v>20.XX.201.130</v>
      </c>
      <c r="N244" s="111">
        <f t="shared" si="27"/>
        <v>2471253.41</v>
      </c>
      <c r="O244" s="112">
        <f>INDEX([2]Sheet1!$AB:$AB,MATCH(B244,[2]Sheet1!$D:$D,0))</f>
        <v>0</v>
      </c>
      <c r="P244" s="105">
        <v>58000</v>
      </c>
      <c r="Q244" s="103">
        <v>58000</v>
      </c>
      <c r="R244" s="50">
        <v>0</v>
      </c>
      <c r="S244" s="84">
        <v>0</v>
      </c>
      <c r="T244" s="106">
        <v>0</v>
      </c>
      <c r="U244" s="45" t="s">
        <v>1706</v>
      </c>
    </row>
    <row r="245" spans="1:21" ht="34.5" x14ac:dyDescent="0.25">
      <c r="A245" s="43" t="s">
        <v>1070</v>
      </c>
      <c r="B245" s="43" t="s">
        <v>286</v>
      </c>
      <c r="C245" s="43" t="s">
        <v>287</v>
      </c>
      <c r="D245" s="43" t="s">
        <v>220</v>
      </c>
      <c r="E245" s="43" t="s">
        <v>5</v>
      </c>
      <c r="F245" s="85">
        <v>61.7</v>
      </c>
      <c r="G245" s="85">
        <v>62.2</v>
      </c>
      <c r="H245" s="82" t="s">
        <v>2294</v>
      </c>
      <c r="I245" s="43" t="s">
        <v>6</v>
      </c>
      <c r="J245" s="43" t="s">
        <v>652</v>
      </c>
      <c r="K245" s="83">
        <v>1820000</v>
      </c>
      <c r="L245" s="83">
        <v>192073.75</v>
      </c>
      <c r="M245" s="110" t="str">
        <f>INDEX([1]Sheet1!$L:$L,MATCH(B245,[1]Sheet1!$D:$D,0))</f>
        <v>20.XX.201.010</v>
      </c>
      <c r="N245" s="111">
        <f t="shared" si="27"/>
        <v>1627926.25</v>
      </c>
      <c r="O245" s="112">
        <f>INDEX([2]Sheet1!$AB:$AB,MATCH(B245,[2]Sheet1!$D:$D,0))</f>
        <v>43864</v>
      </c>
      <c r="P245" s="105">
        <v>1117000</v>
      </c>
      <c r="Q245" s="103">
        <v>1117000</v>
      </c>
      <c r="R245" s="50">
        <v>0</v>
      </c>
      <c r="S245" s="84">
        <v>0</v>
      </c>
      <c r="T245" s="106">
        <v>0</v>
      </c>
      <c r="U245" s="87"/>
    </row>
    <row r="246" spans="1:21" ht="57.5" x14ac:dyDescent="0.25">
      <c r="A246" s="43" t="s">
        <v>1072</v>
      </c>
      <c r="B246" s="43" t="s">
        <v>1463</v>
      </c>
      <c r="C246" s="43" t="s">
        <v>1610</v>
      </c>
      <c r="D246" s="43" t="s">
        <v>217</v>
      </c>
      <c r="E246" s="43" t="s">
        <v>20</v>
      </c>
      <c r="F246" s="85">
        <v>0</v>
      </c>
      <c r="G246" s="85">
        <v>0</v>
      </c>
      <c r="H246" s="82" t="s">
        <v>2295</v>
      </c>
      <c r="I246" s="43" t="s">
        <v>6</v>
      </c>
      <c r="J246" s="43" t="s">
        <v>655</v>
      </c>
      <c r="K246" s="83">
        <v>726000</v>
      </c>
      <c r="L246" s="83">
        <v>0</v>
      </c>
      <c r="M246" s="110" t="str">
        <f>INDEX([1]Sheet1!$L:$L,MATCH(B246,[1]Sheet1!$D:$D,0))</f>
        <v>20.XX.201.121</v>
      </c>
      <c r="N246" s="111">
        <f t="shared" si="27"/>
        <v>726000</v>
      </c>
      <c r="O246" s="112">
        <f>INDEX([2]Sheet1!$AB:$AB,MATCH(B246,[2]Sheet1!$D:$D,0))</f>
        <v>44616</v>
      </c>
      <c r="P246" s="105">
        <v>366000</v>
      </c>
      <c r="Q246" s="103">
        <v>366000</v>
      </c>
      <c r="R246" s="50">
        <v>0</v>
      </c>
      <c r="S246" s="84">
        <v>0</v>
      </c>
      <c r="T246" s="106">
        <v>0</v>
      </c>
      <c r="U246" s="87"/>
    </row>
    <row r="247" spans="1:21" ht="34.5" x14ac:dyDescent="0.25">
      <c r="A247" s="43" t="s">
        <v>2296</v>
      </c>
      <c r="B247" s="43" t="s">
        <v>2297</v>
      </c>
      <c r="C247" s="43" t="s">
        <v>2298</v>
      </c>
      <c r="D247" s="43" t="s">
        <v>220</v>
      </c>
      <c r="E247" s="43" t="s">
        <v>5</v>
      </c>
      <c r="F247" s="85">
        <v>7.8</v>
      </c>
      <c r="G247" s="85">
        <v>16.5</v>
      </c>
      <c r="H247" s="82" t="s">
        <v>2299</v>
      </c>
      <c r="I247" s="43" t="s">
        <v>6</v>
      </c>
      <c r="J247" s="43" t="s">
        <v>655</v>
      </c>
      <c r="K247" s="83">
        <v>230000</v>
      </c>
      <c r="L247" s="83">
        <v>0</v>
      </c>
      <c r="M247" s="110" t="str">
        <f>INDEX([1]Sheet1!$L:$L,MATCH(B247,[1]Sheet1!$D:$D,0))</f>
        <v>20.XX.201.121</v>
      </c>
      <c r="N247" s="111">
        <f t="shared" si="27"/>
        <v>230000</v>
      </c>
      <c r="O247" s="112">
        <f>INDEX([2]Sheet1!$AB:$AB,MATCH(B247,[2]Sheet1!$D:$D,0))</f>
        <v>44834</v>
      </c>
      <c r="P247" s="105">
        <v>79000</v>
      </c>
      <c r="Q247" s="103">
        <v>79000</v>
      </c>
      <c r="R247" s="50">
        <v>0</v>
      </c>
      <c r="S247" s="84">
        <v>0</v>
      </c>
      <c r="T247" s="106">
        <v>0</v>
      </c>
      <c r="U247" s="87"/>
    </row>
    <row r="248" spans="1:21" ht="34.5" x14ac:dyDescent="0.25">
      <c r="A248" s="43" t="s">
        <v>1073</v>
      </c>
      <c r="B248" s="43" t="s">
        <v>1464</v>
      </c>
      <c r="C248" s="43" t="s">
        <v>1611</v>
      </c>
      <c r="D248" s="43" t="s">
        <v>213</v>
      </c>
      <c r="E248" s="43" t="s">
        <v>258</v>
      </c>
      <c r="F248" s="85">
        <v>0.2</v>
      </c>
      <c r="G248" s="85">
        <v>15.7</v>
      </c>
      <c r="H248" s="82" t="s">
        <v>2300</v>
      </c>
      <c r="I248" s="43" t="s">
        <v>6</v>
      </c>
      <c r="J248" s="43" t="s">
        <v>655</v>
      </c>
      <c r="K248" s="83">
        <v>900000</v>
      </c>
      <c r="L248" s="83">
        <v>2928</v>
      </c>
      <c r="M248" s="110" t="str">
        <f>INDEX([1]Sheet1!$L:$L,MATCH(B248,[1]Sheet1!$D:$D,0))</f>
        <v>20.XX.201.151</v>
      </c>
      <c r="N248" s="111">
        <f t="shared" si="27"/>
        <v>897072</v>
      </c>
      <c r="O248" s="112">
        <f>INDEX([2]Sheet1!$AB:$AB,MATCH(B248,[2]Sheet1!$D:$D,0))</f>
        <v>44718</v>
      </c>
      <c r="P248" s="105">
        <v>209000</v>
      </c>
      <c r="Q248" s="103">
        <v>209000</v>
      </c>
      <c r="R248" s="50">
        <v>0</v>
      </c>
      <c r="S248" s="84">
        <v>0</v>
      </c>
      <c r="T248" s="106">
        <v>0</v>
      </c>
      <c r="U248" s="87"/>
    </row>
    <row r="249" spans="1:21" ht="34.5" x14ac:dyDescent="0.25">
      <c r="A249" s="43" t="s">
        <v>2301</v>
      </c>
      <c r="B249" s="43" t="s">
        <v>2302</v>
      </c>
      <c r="C249" s="43" t="s">
        <v>2303</v>
      </c>
      <c r="D249" s="43" t="s">
        <v>213</v>
      </c>
      <c r="E249" s="43" t="s">
        <v>5</v>
      </c>
      <c r="F249" s="85">
        <v>28.23</v>
      </c>
      <c r="G249" s="85">
        <v>100.3</v>
      </c>
      <c r="H249" s="82" t="s">
        <v>2304</v>
      </c>
      <c r="I249" s="43" t="s">
        <v>6</v>
      </c>
      <c r="J249" s="43" t="s">
        <v>1713</v>
      </c>
      <c r="K249" s="83">
        <v>168000</v>
      </c>
      <c r="L249" s="83">
        <v>0</v>
      </c>
      <c r="M249" s="110" t="str">
        <f>INDEX([1]Sheet1!$L:$L,MATCH(B249,[1]Sheet1!$D:$D,0))</f>
        <v>20.XX.201.151</v>
      </c>
      <c r="N249" s="111">
        <f t="shared" si="27"/>
        <v>168000</v>
      </c>
      <c r="O249" s="112">
        <f>INDEX([2]Sheet1!$AB:$AB,MATCH(B249,[2]Sheet1!$D:$D,0))</f>
        <v>44900</v>
      </c>
      <c r="P249" s="105">
        <v>2000</v>
      </c>
      <c r="Q249" s="103">
        <v>0</v>
      </c>
      <c r="R249" s="50">
        <v>2000</v>
      </c>
      <c r="S249" s="84">
        <v>0</v>
      </c>
      <c r="T249" s="106">
        <v>0</v>
      </c>
      <c r="U249" s="45" t="s">
        <v>1704</v>
      </c>
    </row>
    <row r="250" spans="1:21" ht="57.5" x14ac:dyDescent="0.25">
      <c r="A250" s="43" t="s">
        <v>2305</v>
      </c>
      <c r="B250" s="43" t="s">
        <v>2306</v>
      </c>
      <c r="C250" s="43" t="s">
        <v>2307</v>
      </c>
      <c r="D250" s="43" t="s">
        <v>218</v>
      </c>
      <c r="E250" s="43" t="s">
        <v>5</v>
      </c>
      <c r="F250" s="85">
        <v>12.44</v>
      </c>
      <c r="G250" s="85">
        <v>22.54</v>
      </c>
      <c r="H250" s="82" t="s">
        <v>2308</v>
      </c>
      <c r="I250" s="43" t="s">
        <v>6</v>
      </c>
      <c r="J250" s="43" t="s">
        <v>3142</v>
      </c>
      <c r="K250" s="83">
        <v>266000</v>
      </c>
      <c r="L250" s="83">
        <v>0</v>
      </c>
      <c r="M250" s="110" t="str">
        <f>INDEX([1]Sheet1!$L:$L,MATCH(B250,[1]Sheet1!$D:$D,0))</f>
        <v>20.XX.201.121</v>
      </c>
      <c r="N250" s="111">
        <f t="shared" si="27"/>
        <v>266000</v>
      </c>
      <c r="O250" s="112">
        <f>INDEX([2]Sheet1!$AB:$AB,MATCH(B250,[2]Sheet1!$D:$D,0))</f>
        <v>44946</v>
      </c>
      <c r="P250" s="105">
        <v>145000</v>
      </c>
      <c r="Q250" s="103">
        <v>31000</v>
      </c>
      <c r="R250" s="50">
        <v>114000</v>
      </c>
      <c r="S250" s="84">
        <v>0</v>
      </c>
      <c r="T250" s="106">
        <v>0</v>
      </c>
      <c r="U250" s="45" t="s">
        <v>1704</v>
      </c>
    </row>
    <row r="251" spans="1:21" ht="46" x14ac:dyDescent="0.25">
      <c r="A251" s="43" t="s">
        <v>2309</v>
      </c>
      <c r="B251" s="43" t="s">
        <v>2310</v>
      </c>
      <c r="C251" s="43" t="s">
        <v>2311</v>
      </c>
      <c r="D251" s="43" t="s">
        <v>217</v>
      </c>
      <c r="E251" s="43" t="s">
        <v>11</v>
      </c>
      <c r="F251" s="85">
        <v>8.1999999999999993</v>
      </c>
      <c r="G251" s="85">
        <v>26</v>
      </c>
      <c r="H251" s="82" t="s">
        <v>2312</v>
      </c>
      <c r="I251" s="43" t="s">
        <v>6</v>
      </c>
      <c r="J251" s="43" t="s">
        <v>655</v>
      </c>
      <c r="K251" s="83">
        <v>174000</v>
      </c>
      <c r="L251" s="83">
        <v>0</v>
      </c>
      <c r="M251" s="110" t="str">
        <f>INDEX([1]Sheet1!$L:$L,MATCH(B251,[1]Sheet1!$D:$D,0))</f>
        <v>20.XX.201.151</v>
      </c>
      <c r="N251" s="111">
        <f t="shared" ref="N251:N256" si="28">K251-L251</f>
        <v>174000</v>
      </c>
      <c r="O251" s="112">
        <f>INDEX([2]Sheet1!$AB:$AB,MATCH(B251,[2]Sheet1!$D:$D,0))</f>
        <v>44917</v>
      </c>
      <c r="P251" s="105">
        <v>64000</v>
      </c>
      <c r="Q251" s="103">
        <v>62000</v>
      </c>
      <c r="R251" s="50">
        <v>2000</v>
      </c>
      <c r="S251" s="84">
        <v>0</v>
      </c>
      <c r="T251" s="106">
        <v>0</v>
      </c>
      <c r="U251" s="45" t="s">
        <v>1704</v>
      </c>
    </row>
    <row r="252" spans="1:21" ht="46" x14ac:dyDescent="0.25">
      <c r="A252" s="43" t="s">
        <v>1074</v>
      </c>
      <c r="B252" s="43" t="s">
        <v>1465</v>
      </c>
      <c r="C252" s="43" t="s">
        <v>1612</v>
      </c>
      <c r="D252" s="43" t="s">
        <v>220</v>
      </c>
      <c r="E252" s="43" t="s">
        <v>332</v>
      </c>
      <c r="F252" s="85">
        <v>1.8</v>
      </c>
      <c r="G252" s="85">
        <v>6.89</v>
      </c>
      <c r="H252" s="82" t="s">
        <v>2313</v>
      </c>
      <c r="I252" s="43" t="s">
        <v>6</v>
      </c>
      <c r="J252" s="43" t="s">
        <v>655</v>
      </c>
      <c r="K252" s="83">
        <v>2549000</v>
      </c>
      <c r="L252" s="83">
        <v>0</v>
      </c>
      <c r="M252" s="110" t="str">
        <f>INDEX([1]Sheet1!$L:$L,MATCH(B252,[1]Sheet1!$D:$D,0))</f>
        <v>20.XX.201.121</v>
      </c>
      <c r="N252" s="111">
        <f t="shared" si="28"/>
        <v>2549000</v>
      </c>
      <c r="O252" s="112">
        <f>INDEX([2]Sheet1!$AB:$AB,MATCH(B252,[2]Sheet1!$D:$D,0))</f>
        <v>44805</v>
      </c>
      <c r="P252" s="105">
        <v>133000</v>
      </c>
      <c r="Q252" s="103">
        <v>113000</v>
      </c>
      <c r="R252" s="50">
        <v>20000</v>
      </c>
      <c r="S252" s="84">
        <v>0</v>
      </c>
      <c r="T252" s="106">
        <v>0</v>
      </c>
      <c r="U252" s="45" t="s">
        <v>1704</v>
      </c>
    </row>
    <row r="253" spans="1:21" ht="34.5" x14ac:dyDescent="0.25">
      <c r="A253" s="43" t="s">
        <v>2314</v>
      </c>
      <c r="B253" s="43" t="s">
        <v>2315</v>
      </c>
      <c r="C253" s="43" t="s">
        <v>2316</v>
      </c>
      <c r="D253" s="43" t="s">
        <v>213</v>
      </c>
      <c r="E253" s="43" t="s">
        <v>11</v>
      </c>
      <c r="F253" s="85">
        <v>27.5</v>
      </c>
      <c r="G253" s="85">
        <v>27.7</v>
      </c>
      <c r="H253" s="82" t="s">
        <v>2317</v>
      </c>
      <c r="I253" s="43" t="s">
        <v>6</v>
      </c>
      <c r="J253" s="43" t="s">
        <v>1713</v>
      </c>
      <c r="K253" s="83">
        <v>185000</v>
      </c>
      <c r="L253" s="83">
        <v>0</v>
      </c>
      <c r="M253" s="110" t="str">
        <f>INDEX([1]Sheet1!$L:$L,MATCH(B253,[1]Sheet1!$D:$D,0))</f>
        <v>20.XX.201.131</v>
      </c>
      <c r="N253" s="111">
        <f t="shared" si="28"/>
        <v>185000</v>
      </c>
      <c r="O253" s="112">
        <f>INDEX([2]Sheet1!$AB:$AB,MATCH(B253,[2]Sheet1!$D:$D,0))</f>
        <v>44806</v>
      </c>
      <c r="P253" s="105">
        <v>19000</v>
      </c>
      <c r="Q253" s="103">
        <v>19000</v>
      </c>
      <c r="R253" s="50">
        <v>0</v>
      </c>
      <c r="S253" s="84">
        <v>0</v>
      </c>
      <c r="T253" s="106">
        <v>0</v>
      </c>
      <c r="U253" s="87"/>
    </row>
    <row r="254" spans="1:21" ht="57.5" x14ac:dyDescent="0.25">
      <c r="A254" s="43" t="s">
        <v>2318</v>
      </c>
      <c r="B254" s="43" t="s">
        <v>2319</v>
      </c>
      <c r="C254" s="43" t="s">
        <v>2320</v>
      </c>
      <c r="D254" s="43" t="s">
        <v>218</v>
      </c>
      <c r="E254" s="43" t="s">
        <v>5</v>
      </c>
      <c r="F254" s="85">
        <v>1.4</v>
      </c>
      <c r="G254" s="85">
        <v>4.8</v>
      </c>
      <c r="H254" s="82" t="s">
        <v>2321</v>
      </c>
      <c r="I254" s="43" t="s">
        <v>48</v>
      </c>
      <c r="J254" s="86" t="s">
        <v>3139</v>
      </c>
      <c r="K254" s="83">
        <v>10620000</v>
      </c>
      <c r="L254" s="83">
        <v>4233736.01</v>
      </c>
      <c r="M254" s="110" t="str">
        <f>INDEX([1]Sheet1!$L:$L,MATCH(B254,[1]Sheet1!$D:$D,0))</f>
        <v>20.XX.075.600</v>
      </c>
      <c r="N254" s="111">
        <f t="shared" si="28"/>
        <v>6386263.9900000002</v>
      </c>
      <c r="O254" s="112">
        <f>INDEX([2]Sheet1!$AB:$AB,MATCH(B254,[2]Sheet1!$D:$D,0))</f>
        <v>41877</v>
      </c>
      <c r="P254" s="105">
        <v>1000</v>
      </c>
      <c r="Q254" s="103">
        <v>1000</v>
      </c>
      <c r="R254" s="50">
        <v>0</v>
      </c>
      <c r="S254" s="84">
        <v>0</v>
      </c>
      <c r="T254" s="106">
        <v>0</v>
      </c>
      <c r="U254" s="87"/>
    </row>
    <row r="255" spans="1:21" ht="69" x14ac:dyDescent="0.25">
      <c r="A255" s="43" t="s">
        <v>1075</v>
      </c>
      <c r="B255" s="43" t="s">
        <v>221</v>
      </c>
      <c r="C255" s="43" t="s">
        <v>222</v>
      </c>
      <c r="D255" s="43" t="s">
        <v>218</v>
      </c>
      <c r="E255" s="43" t="s">
        <v>5</v>
      </c>
      <c r="F255" s="85">
        <v>4.4000000000000004</v>
      </c>
      <c r="G255" s="85">
        <v>7.7</v>
      </c>
      <c r="H255" s="82" t="s">
        <v>2322</v>
      </c>
      <c r="I255" s="43" t="s">
        <v>48</v>
      </c>
      <c r="J255" s="86" t="s">
        <v>3139</v>
      </c>
      <c r="K255" s="83">
        <v>10900000</v>
      </c>
      <c r="L255" s="83">
        <v>234483.49</v>
      </c>
      <c r="M255" s="110" t="str">
        <f>INDEX([1]Sheet1!$L:$L,MATCH(B255,[1]Sheet1!$D:$D,0))</f>
        <v>20.XX.075.600</v>
      </c>
      <c r="N255" s="111">
        <f t="shared" si="28"/>
        <v>10665516.51</v>
      </c>
      <c r="O255" s="112">
        <f>INDEX([2]Sheet1!$AB:$AB,MATCH(B255,[2]Sheet1!$D:$D,0))</f>
        <v>41877</v>
      </c>
      <c r="P255" s="105">
        <v>62000</v>
      </c>
      <c r="Q255" s="103">
        <v>62000</v>
      </c>
      <c r="R255" s="50">
        <v>0</v>
      </c>
      <c r="S255" s="84">
        <v>0</v>
      </c>
      <c r="T255" s="106">
        <v>0</v>
      </c>
      <c r="U255" s="87"/>
    </row>
    <row r="256" spans="1:21" ht="34.5" x14ac:dyDescent="0.25">
      <c r="A256" s="43" t="s">
        <v>1076</v>
      </c>
      <c r="B256" s="43" t="s">
        <v>288</v>
      </c>
      <c r="C256" s="43" t="s">
        <v>289</v>
      </c>
      <c r="D256" s="43" t="s">
        <v>217</v>
      </c>
      <c r="E256" s="43" t="s">
        <v>233</v>
      </c>
      <c r="F256" s="85">
        <v>8.1999999999999993</v>
      </c>
      <c r="G256" s="85">
        <v>8.1999999999999993</v>
      </c>
      <c r="H256" s="82" t="s">
        <v>2323</v>
      </c>
      <c r="I256" s="43" t="s">
        <v>6</v>
      </c>
      <c r="J256" s="43" t="s">
        <v>652</v>
      </c>
      <c r="K256" s="83">
        <v>50000</v>
      </c>
      <c r="L256" s="83">
        <v>6900</v>
      </c>
      <c r="M256" s="110" t="str">
        <f>INDEX([1]Sheet1!$L:$L,MATCH(B256,[1]Sheet1!$D:$D,0))</f>
        <v>20.XX.201.131</v>
      </c>
      <c r="N256" s="111">
        <f t="shared" si="28"/>
        <v>43100</v>
      </c>
      <c r="O256" s="112">
        <f>INDEX([2]Sheet1!$AB:$AB,MATCH(B256,[2]Sheet1!$D:$D,0))</f>
        <v>43935</v>
      </c>
      <c r="P256" s="105">
        <v>2000</v>
      </c>
      <c r="Q256" s="103">
        <v>2000</v>
      </c>
      <c r="R256" s="50">
        <v>0</v>
      </c>
      <c r="S256" s="84">
        <v>0</v>
      </c>
      <c r="T256" s="106">
        <v>0</v>
      </c>
      <c r="U256" s="89"/>
    </row>
    <row r="257" spans="1:21" ht="46" x14ac:dyDescent="0.25">
      <c r="A257" s="43" t="s">
        <v>1079</v>
      </c>
      <c r="B257" s="43" t="s">
        <v>1466</v>
      </c>
      <c r="C257" s="43" t="s">
        <v>1613</v>
      </c>
      <c r="D257" s="43" t="s">
        <v>213</v>
      </c>
      <c r="E257" s="43" t="s">
        <v>5</v>
      </c>
      <c r="F257" s="85">
        <v>41.9</v>
      </c>
      <c r="G257" s="85">
        <v>49.8</v>
      </c>
      <c r="H257" s="82" t="s">
        <v>2324</v>
      </c>
      <c r="I257" s="43" t="s">
        <v>6</v>
      </c>
      <c r="J257" s="43" t="s">
        <v>655</v>
      </c>
      <c r="K257" s="83">
        <v>156000</v>
      </c>
      <c r="L257" s="83">
        <v>2548</v>
      </c>
      <c r="M257" s="110" t="str">
        <f>INDEX([1]Sheet1!$L:$L,MATCH(B257,[1]Sheet1!$D:$D,0))</f>
        <v>20.XX.201.121</v>
      </c>
      <c r="N257" s="111">
        <f t="shared" ref="N257:N262" si="29">K257-L257</f>
        <v>153452</v>
      </c>
      <c r="O257" s="112">
        <f>INDEX([2]Sheet1!$AB:$AB,MATCH(B257,[2]Sheet1!$D:$D,0))</f>
        <v>44741</v>
      </c>
      <c r="P257" s="105">
        <v>48000</v>
      </c>
      <c r="Q257" s="103">
        <v>48000</v>
      </c>
      <c r="R257" s="50">
        <v>0</v>
      </c>
      <c r="S257" s="84">
        <v>0</v>
      </c>
      <c r="T257" s="106">
        <v>0</v>
      </c>
      <c r="U257" s="89"/>
    </row>
    <row r="258" spans="1:21" ht="46" x14ac:dyDescent="0.25">
      <c r="A258" s="43" t="s">
        <v>2325</v>
      </c>
      <c r="B258" s="43" t="s">
        <v>2326</v>
      </c>
      <c r="C258" s="43" t="s">
        <v>2327</v>
      </c>
      <c r="D258" s="43" t="s">
        <v>218</v>
      </c>
      <c r="E258" s="43" t="s">
        <v>5</v>
      </c>
      <c r="F258" s="85">
        <v>52.34</v>
      </c>
      <c r="G258" s="85">
        <v>56.09</v>
      </c>
      <c r="H258" s="82" t="s">
        <v>2328</v>
      </c>
      <c r="I258" s="43" t="s">
        <v>6</v>
      </c>
      <c r="J258" s="43" t="s">
        <v>655</v>
      </c>
      <c r="K258" s="83">
        <v>48000</v>
      </c>
      <c r="L258" s="83">
        <v>0</v>
      </c>
      <c r="M258" s="110" t="str">
        <f>INDEX([1]Sheet1!$L:$L,MATCH(B258,[1]Sheet1!$D:$D,0))</f>
        <v>20.XX.201.121</v>
      </c>
      <c r="N258" s="111">
        <f t="shared" si="29"/>
        <v>48000</v>
      </c>
      <c r="O258" s="112">
        <f>INDEX([2]Sheet1!$AB:$AB,MATCH(B258,[2]Sheet1!$D:$D,0))</f>
        <v>44895</v>
      </c>
      <c r="P258" s="105">
        <v>35000</v>
      </c>
      <c r="Q258" s="103">
        <v>28000</v>
      </c>
      <c r="R258" s="50">
        <v>7000</v>
      </c>
      <c r="S258" s="84">
        <v>0</v>
      </c>
      <c r="T258" s="106">
        <v>0</v>
      </c>
      <c r="U258" s="45" t="s">
        <v>1704</v>
      </c>
    </row>
    <row r="259" spans="1:21" ht="46" x14ac:dyDescent="0.25">
      <c r="A259" s="43" t="s">
        <v>1080</v>
      </c>
      <c r="B259" s="43" t="s">
        <v>1467</v>
      </c>
      <c r="C259" s="43" t="s">
        <v>1614</v>
      </c>
      <c r="D259" s="43" t="s">
        <v>220</v>
      </c>
      <c r="E259" s="43" t="s">
        <v>297</v>
      </c>
      <c r="F259" s="85">
        <v>29.76</v>
      </c>
      <c r="G259" s="85">
        <v>32.200000000000003</v>
      </c>
      <c r="H259" s="82" t="s">
        <v>2329</v>
      </c>
      <c r="I259" s="43" t="s">
        <v>6</v>
      </c>
      <c r="J259" s="43" t="s">
        <v>3143</v>
      </c>
      <c r="K259" s="83">
        <v>28000</v>
      </c>
      <c r="L259" s="83">
        <v>750</v>
      </c>
      <c r="M259" s="110" t="str">
        <f>INDEX([1]Sheet1!$L:$L,MATCH(B259,[1]Sheet1!$D:$D,0))</f>
        <v>20.XX.201.121</v>
      </c>
      <c r="N259" s="111">
        <f t="shared" si="29"/>
        <v>27250</v>
      </c>
      <c r="O259" s="112">
        <f>INDEX([2]Sheet1!$AB:$AB,MATCH(B259,[2]Sheet1!$D:$D,0))</f>
        <v>44488</v>
      </c>
      <c r="P259" s="105">
        <v>84000</v>
      </c>
      <c r="Q259" s="103">
        <v>27250</v>
      </c>
      <c r="R259" s="50">
        <v>0</v>
      </c>
      <c r="S259" s="84">
        <v>56750</v>
      </c>
      <c r="T259" s="106">
        <v>0</v>
      </c>
      <c r="U259" s="45" t="s">
        <v>1705</v>
      </c>
    </row>
    <row r="260" spans="1:21" ht="69" x14ac:dyDescent="0.25">
      <c r="A260" s="43" t="s">
        <v>2330</v>
      </c>
      <c r="B260" s="43" t="s">
        <v>2331</v>
      </c>
      <c r="C260" s="43" t="s">
        <v>2332</v>
      </c>
      <c r="D260" s="43" t="s">
        <v>218</v>
      </c>
      <c r="E260" s="43" t="s">
        <v>5</v>
      </c>
      <c r="F260" s="85">
        <v>65</v>
      </c>
      <c r="G260" s="85">
        <v>84.1</v>
      </c>
      <c r="H260" s="82" t="s">
        <v>2333</v>
      </c>
      <c r="I260" s="43" t="s">
        <v>6</v>
      </c>
      <c r="J260" s="43" t="s">
        <v>655</v>
      </c>
      <c r="K260" s="83">
        <v>435000</v>
      </c>
      <c r="L260" s="83">
        <v>2548</v>
      </c>
      <c r="M260" s="110" t="str">
        <f>INDEX([1]Sheet1!$L:$L,MATCH(B260,[1]Sheet1!$D:$D,0))</f>
        <v>20.XX.201.151</v>
      </c>
      <c r="N260" s="111">
        <f t="shared" si="29"/>
        <v>432452</v>
      </c>
      <c r="O260" s="112">
        <f>INDEX([2]Sheet1!$AB:$AB,MATCH(B260,[2]Sheet1!$D:$D,0))</f>
        <v>44867</v>
      </c>
      <c r="P260" s="105">
        <v>41000</v>
      </c>
      <c r="Q260" s="103">
        <v>19000</v>
      </c>
      <c r="R260" s="50">
        <v>22000</v>
      </c>
      <c r="S260" s="84">
        <v>0</v>
      </c>
      <c r="T260" s="106">
        <v>0</v>
      </c>
      <c r="U260" s="45" t="s">
        <v>1704</v>
      </c>
    </row>
    <row r="261" spans="1:21" ht="34.5" x14ac:dyDescent="0.25">
      <c r="A261" s="43" t="s">
        <v>1081</v>
      </c>
      <c r="B261" s="43" t="s">
        <v>1468</v>
      </c>
      <c r="C261" s="43" t="s">
        <v>1615</v>
      </c>
      <c r="D261" s="43" t="s">
        <v>218</v>
      </c>
      <c r="E261" s="43" t="s">
        <v>232</v>
      </c>
      <c r="F261" s="85">
        <v>0</v>
      </c>
      <c r="G261" s="85">
        <v>32.840000000000003</v>
      </c>
      <c r="H261" s="82" t="s">
        <v>2334</v>
      </c>
      <c r="I261" s="43" t="s">
        <v>6</v>
      </c>
      <c r="J261" s="43" t="s">
        <v>655</v>
      </c>
      <c r="K261" s="83">
        <v>139000</v>
      </c>
      <c r="L261" s="83">
        <v>0</v>
      </c>
      <c r="M261" s="110" t="str">
        <f>INDEX([1]Sheet1!$L:$L,MATCH(B261,[1]Sheet1!$D:$D,0))</f>
        <v>20.XX.201.151</v>
      </c>
      <c r="N261" s="111">
        <f t="shared" si="29"/>
        <v>139000</v>
      </c>
      <c r="O261" s="112">
        <f>INDEX([2]Sheet1!$AB:$AB,MATCH(B261,[2]Sheet1!$D:$D,0))</f>
        <v>44895</v>
      </c>
      <c r="P261" s="105">
        <v>309000</v>
      </c>
      <c r="Q261" s="103">
        <v>259000</v>
      </c>
      <c r="R261" s="50">
        <v>50000</v>
      </c>
      <c r="S261" s="84">
        <v>0</v>
      </c>
      <c r="T261" s="106">
        <v>0</v>
      </c>
      <c r="U261" s="45" t="s">
        <v>1704</v>
      </c>
    </row>
    <row r="262" spans="1:21" ht="34.5" x14ac:dyDescent="0.25">
      <c r="A262" s="43" t="s">
        <v>2335</v>
      </c>
      <c r="B262" s="43" t="s">
        <v>2336</v>
      </c>
      <c r="C262" s="43" t="s">
        <v>2337</v>
      </c>
      <c r="D262" s="43" t="s">
        <v>220</v>
      </c>
      <c r="E262" s="43" t="s">
        <v>5</v>
      </c>
      <c r="F262" s="85">
        <v>0</v>
      </c>
      <c r="G262" s="85">
        <v>0</v>
      </c>
      <c r="H262" s="82" t="s">
        <v>2338</v>
      </c>
      <c r="I262" s="43" t="s">
        <v>6</v>
      </c>
      <c r="J262" s="43" t="s">
        <v>655</v>
      </c>
      <c r="K262" s="83">
        <v>155000</v>
      </c>
      <c r="L262" s="83">
        <v>0</v>
      </c>
      <c r="M262" s="110" t="str">
        <f>INDEX([1]Sheet1!$L:$L,MATCH(B262,[1]Sheet1!$D:$D,0))</f>
        <v>20.XX.201.352</v>
      </c>
      <c r="N262" s="111">
        <f t="shared" si="29"/>
        <v>155000</v>
      </c>
      <c r="O262" s="112">
        <f>INDEX([2]Sheet1!$AB:$AB,MATCH(B262,[2]Sheet1!$D:$D,0))</f>
        <v>45054</v>
      </c>
      <c r="P262" s="105">
        <v>115000</v>
      </c>
      <c r="Q262" s="103">
        <v>0</v>
      </c>
      <c r="R262" s="50">
        <v>115000</v>
      </c>
      <c r="S262" s="84">
        <v>0</v>
      </c>
      <c r="T262" s="106">
        <v>0</v>
      </c>
      <c r="U262" s="45" t="s">
        <v>1704</v>
      </c>
    </row>
    <row r="263" spans="1:21" ht="46" x14ac:dyDescent="0.25">
      <c r="A263" s="43" t="s">
        <v>2339</v>
      </c>
      <c r="B263" s="43" t="s">
        <v>2340</v>
      </c>
      <c r="C263" s="43" t="s">
        <v>2341</v>
      </c>
      <c r="D263" s="43" t="s">
        <v>218</v>
      </c>
      <c r="E263" s="43" t="s">
        <v>291</v>
      </c>
      <c r="F263" s="85">
        <v>0</v>
      </c>
      <c r="G263" s="85">
        <v>8.9269999999999996</v>
      </c>
      <c r="H263" s="82" t="s">
        <v>2342</v>
      </c>
      <c r="I263" s="43" t="s">
        <v>6</v>
      </c>
      <c r="J263" s="43" t="s">
        <v>3142</v>
      </c>
      <c r="K263" s="83">
        <v>69000</v>
      </c>
      <c r="L263" s="83">
        <v>0</v>
      </c>
      <c r="M263" s="110" t="str">
        <f>INDEX([1]Sheet1!$L:$L,MATCH(B263,[1]Sheet1!$D:$D,0))</f>
        <v>20.XX.201.121</v>
      </c>
      <c r="N263" s="111">
        <f t="shared" ref="N263:N264" si="30">K263-L263</f>
        <v>69000</v>
      </c>
      <c r="O263" s="112">
        <f>INDEX([2]Sheet1!$AB:$AB,MATCH(B263,[2]Sheet1!$D:$D,0))</f>
        <v>45168</v>
      </c>
      <c r="P263" s="105">
        <v>15000</v>
      </c>
      <c r="Q263" s="103">
        <v>0</v>
      </c>
      <c r="R263" s="50">
        <v>15000</v>
      </c>
      <c r="S263" s="84">
        <v>0</v>
      </c>
      <c r="T263" s="106">
        <v>0</v>
      </c>
      <c r="U263" s="45" t="s">
        <v>1704</v>
      </c>
    </row>
    <row r="264" spans="1:21" ht="46" x14ac:dyDescent="0.25">
      <c r="A264" s="43" t="s">
        <v>2343</v>
      </c>
      <c r="B264" s="43" t="s">
        <v>2344</v>
      </c>
      <c r="C264" s="43" t="s">
        <v>2345</v>
      </c>
      <c r="D264" s="43" t="s">
        <v>217</v>
      </c>
      <c r="E264" s="43" t="s">
        <v>193</v>
      </c>
      <c r="F264" s="85">
        <v>6.3</v>
      </c>
      <c r="G264" s="85">
        <v>7.2</v>
      </c>
      <c r="H264" s="82" t="s">
        <v>2346</v>
      </c>
      <c r="I264" s="43" t="s">
        <v>6</v>
      </c>
      <c r="J264" s="43" t="s">
        <v>655</v>
      </c>
      <c r="K264" s="83">
        <v>3903000</v>
      </c>
      <c r="L264" s="83">
        <v>0</v>
      </c>
      <c r="M264" s="110" t="str">
        <f>INDEX([1]Sheet1!$L:$L,MATCH(B264,[1]Sheet1!$D:$D,0))</f>
        <v>20.XX.201.010</v>
      </c>
      <c r="N264" s="111">
        <f t="shared" si="30"/>
        <v>3903000</v>
      </c>
      <c r="O264" s="112">
        <f>INDEX([2]Sheet1!$AB:$AB,MATCH(B264,[2]Sheet1!$D:$D,0))</f>
        <v>44805</v>
      </c>
      <c r="P264" s="105">
        <v>33000</v>
      </c>
      <c r="Q264" s="103">
        <v>33000</v>
      </c>
      <c r="R264" s="50">
        <v>0</v>
      </c>
      <c r="S264" s="84">
        <v>0</v>
      </c>
      <c r="T264" s="106">
        <v>0</v>
      </c>
      <c r="U264" s="88"/>
    </row>
    <row r="265" spans="1:21" ht="34.5" x14ac:dyDescent="0.25">
      <c r="A265" s="43" t="s">
        <v>1084</v>
      </c>
      <c r="B265" s="43" t="s">
        <v>1470</v>
      </c>
      <c r="C265" s="43" t="s">
        <v>1616</v>
      </c>
      <c r="D265" s="43" t="s">
        <v>217</v>
      </c>
      <c r="E265" s="43" t="s">
        <v>1689</v>
      </c>
      <c r="F265" s="85">
        <v>5.4</v>
      </c>
      <c r="G265" s="85">
        <v>5.4</v>
      </c>
      <c r="H265" s="82" t="s">
        <v>2347</v>
      </c>
      <c r="I265" s="43" t="s">
        <v>6</v>
      </c>
      <c r="J265" s="43" t="s">
        <v>3143</v>
      </c>
      <c r="K265" s="83">
        <v>8000</v>
      </c>
      <c r="L265" s="83">
        <v>0</v>
      </c>
      <c r="M265" s="110" t="str">
        <f>INDEX([1]Sheet1!$L:$L,MATCH(B265,[1]Sheet1!$D:$D,0))</f>
        <v>20.XX.201.131</v>
      </c>
      <c r="N265" s="111">
        <f t="shared" ref="N265:N268" si="31">K265-L265</f>
        <v>8000</v>
      </c>
      <c r="O265" s="112">
        <f>INDEX([2]Sheet1!$AB:$AB,MATCH(B265,[2]Sheet1!$D:$D,0))</f>
        <v>44001</v>
      </c>
      <c r="P265" s="105">
        <v>5000</v>
      </c>
      <c r="Q265" s="103">
        <v>5000</v>
      </c>
      <c r="R265" s="50">
        <v>0</v>
      </c>
      <c r="S265" s="84">
        <v>0</v>
      </c>
      <c r="T265" s="106">
        <v>0</v>
      </c>
      <c r="U265" s="87"/>
    </row>
    <row r="266" spans="1:21" ht="34.5" x14ac:dyDescent="0.25">
      <c r="A266" s="43" t="s">
        <v>1085</v>
      </c>
      <c r="B266" s="43" t="s">
        <v>1471</v>
      </c>
      <c r="C266" s="43" t="s">
        <v>292</v>
      </c>
      <c r="D266" s="43" t="s">
        <v>213</v>
      </c>
      <c r="E266" s="43" t="s">
        <v>11</v>
      </c>
      <c r="F266" s="85">
        <v>44.45</v>
      </c>
      <c r="G266" s="85">
        <v>44.45</v>
      </c>
      <c r="H266" s="82" t="s">
        <v>2348</v>
      </c>
      <c r="I266" s="43" t="s">
        <v>6</v>
      </c>
      <c r="J266" s="43" t="s">
        <v>652</v>
      </c>
      <c r="K266" s="83">
        <v>66000</v>
      </c>
      <c r="L266" s="83">
        <v>0</v>
      </c>
      <c r="M266" s="110" t="str">
        <f>INDEX([1]Sheet1!$L:$L,MATCH(B266,[1]Sheet1!$D:$D,0))</f>
        <v>20.XX.201.131</v>
      </c>
      <c r="N266" s="111">
        <f t="shared" si="31"/>
        <v>66000</v>
      </c>
      <c r="O266" s="112">
        <f>INDEX([2]Sheet1!$AB:$AB,MATCH(B266,[2]Sheet1!$D:$D,0))</f>
        <v>43952</v>
      </c>
      <c r="P266" s="105">
        <v>5000</v>
      </c>
      <c r="Q266" s="103">
        <v>5000</v>
      </c>
      <c r="R266" s="50">
        <v>0</v>
      </c>
      <c r="S266" s="84">
        <v>0</v>
      </c>
      <c r="T266" s="106">
        <v>0</v>
      </c>
      <c r="U266" s="87"/>
    </row>
    <row r="267" spans="1:21" ht="34.5" x14ac:dyDescent="0.25">
      <c r="A267" s="43" t="s">
        <v>1087</v>
      </c>
      <c r="B267" s="43" t="s">
        <v>1473</v>
      </c>
      <c r="C267" s="43" t="s">
        <v>1617</v>
      </c>
      <c r="D267" s="43" t="s">
        <v>220</v>
      </c>
      <c r="E267" s="43" t="s">
        <v>5</v>
      </c>
      <c r="F267" s="85">
        <v>28.6</v>
      </c>
      <c r="G267" s="85">
        <v>29.6</v>
      </c>
      <c r="H267" s="82" t="s">
        <v>2349</v>
      </c>
      <c r="I267" s="43" t="s">
        <v>6</v>
      </c>
      <c r="J267" s="43" t="s">
        <v>655</v>
      </c>
      <c r="K267" s="83">
        <v>480000</v>
      </c>
      <c r="L267" s="83">
        <v>0</v>
      </c>
      <c r="M267" s="110" t="str">
        <f>INDEX([1]Sheet1!$L:$L,MATCH(B267,[1]Sheet1!$D:$D,0))</f>
        <v>20.XX.201.010</v>
      </c>
      <c r="N267" s="111">
        <f t="shared" si="31"/>
        <v>480000</v>
      </c>
      <c r="O267" s="112">
        <f>INDEX([2]Sheet1!$AB:$AB,MATCH(B267,[2]Sheet1!$D:$D,0))</f>
        <v>44287</v>
      </c>
      <c r="P267" s="105">
        <v>334000</v>
      </c>
      <c r="Q267" s="103">
        <v>334000</v>
      </c>
      <c r="R267" s="50">
        <v>0</v>
      </c>
      <c r="S267" s="84">
        <v>0</v>
      </c>
      <c r="T267" s="106">
        <v>0</v>
      </c>
      <c r="U267" s="87"/>
    </row>
    <row r="268" spans="1:21" ht="57.5" x14ac:dyDescent="0.25">
      <c r="A268" s="43" t="s">
        <v>2350</v>
      </c>
      <c r="B268" s="43" t="s">
        <v>2351</v>
      </c>
      <c r="C268" s="43" t="s">
        <v>2352</v>
      </c>
      <c r="D268" s="43" t="s">
        <v>213</v>
      </c>
      <c r="E268" s="43" t="s">
        <v>5</v>
      </c>
      <c r="F268" s="85">
        <v>0</v>
      </c>
      <c r="G268" s="85">
        <v>0</v>
      </c>
      <c r="H268" s="82" t="s">
        <v>2353</v>
      </c>
      <c r="I268" s="43" t="s">
        <v>6</v>
      </c>
      <c r="J268" s="43" t="s">
        <v>655</v>
      </c>
      <c r="K268" s="83">
        <v>521000</v>
      </c>
      <c r="L268" s="83">
        <v>0</v>
      </c>
      <c r="M268" s="110" t="str">
        <f>INDEX([1]Sheet1!$L:$L,MATCH(B268,[1]Sheet1!$D:$D,0))</f>
        <v>20.XX.201.151</v>
      </c>
      <c r="N268" s="111">
        <f t="shared" si="31"/>
        <v>521000</v>
      </c>
      <c r="O268" s="112">
        <f>INDEX([2]Sheet1!$AB:$AB,MATCH(B268,[2]Sheet1!$D:$D,0))</f>
        <v>44736</v>
      </c>
      <c r="P268" s="105">
        <v>64000</v>
      </c>
      <c r="Q268" s="103">
        <v>64000</v>
      </c>
      <c r="R268" s="50">
        <v>0</v>
      </c>
      <c r="S268" s="84">
        <v>0</v>
      </c>
      <c r="T268" s="106">
        <v>0</v>
      </c>
      <c r="U268" s="87"/>
    </row>
    <row r="269" spans="1:21" ht="57.5" x14ac:dyDescent="0.25">
      <c r="A269" s="43" t="s">
        <v>2354</v>
      </c>
      <c r="B269" s="43" t="s">
        <v>2355</v>
      </c>
      <c r="C269" s="43" t="s">
        <v>2356</v>
      </c>
      <c r="D269" s="43" t="s">
        <v>218</v>
      </c>
      <c r="E269" s="43" t="s">
        <v>5</v>
      </c>
      <c r="F269" s="85">
        <v>33.799999999999997</v>
      </c>
      <c r="G269" s="85">
        <v>44.8</v>
      </c>
      <c r="H269" s="82" t="s">
        <v>3162</v>
      </c>
      <c r="I269" s="43" t="s">
        <v>6</v>
      </c>
      <c r="J269" s="43" t="s">
        <v>652</v>
      </c>
      <c r="K269" s="83">
        <v>100000</v>
      </c>
      <c r="L269" s="83">
        <v>2740</v>
      </c>
      <c r="M269" s="110" t="str">
        <f>INDEX([1]Sheet1!$L:$L,MATCH(B269,[1]Sheet1!$D:$D,0))</f>
        <v>20.XX.201.130</v>
      </c>
      <c r="N269" s="111">
        <f>K269-L269</f>
        <v>97260</v>
      </c>
      <c r="O269" s="112">
        <f>INDEX([2]Sheet1!$AB:$AB,MATCH(B269,[2]Sheet1!$D:$D,0))</f>
        <v>0</v>
      </c>
      <c r="P269" s="105">
        <v>2000</v>
      </c>
      <c r="Q269" s="103">
        <v>2000</v>
      </c>
      <c r="R269" s="50">
        <v>0</v>
      </c>
      <c r="S269" s="84">
        <v>0</v>
      </c>
      <c r="T269" s="106">
        <v>0</v>
      </c>
      <c r="U269" s="45" t="s">
        <v>1706</v>
      </c>
    </row>
    <row r="270" spans="1:21" ht="46" x14ac:dyDescent="0.25">
      <c r="A270" s="43" t="s">
        <v>2357</v>
      </c>
      <c r="B270" s="43" t="s">
        <v>2358</v>
      </c>
      <c r="C270" s="43" t="s">
        <v>2359</v>
      </c>
      <c r="D270" s="43" t="s">
        <v>319</v>
      </c>
      <c r="E270" s="43" t="s">
        <v>445</v>
      </c>
      <c r="F270" s="85">
        <v>39.299999999999997</v>
      </c>
      <c r="G270" s="85">
        <v>40.299999999999997</v>
      </c>
      <c r="H270" s="82" t="s">
        <v>2360</v>
      </c>
      <c r="I270" s="43" t="s">
        <v>6</v>
      </c>
      <c r="J270" s="43" t="s">
        <v>3145</v>
      </c>
      <c r="K270" s="83">
        <v>243000</v>
      </c>
      <c r="L270" s="83">
        <v>10984.75</v>
      </c>
      <c r="M270" s="110" t="str">
        <f>INDEX([1]Sheet1!$L:$L,MATCH(B270,[1]Sheet1!$D:$D,0))</f>
        <v>20.XX.201.111</v>
      </c>
      <c r="N270" s="111">
        <f t="shared" ref="N270:N275" si="32">K270-L270</f>
        <v>232015.25</v>
      </c>
      <c r="O270" s="112">
        <f>INDEX([2]Sheet1!$AB:$AB,MATCH(B270,[2]Sheet1!$D:$D,0))</f>
        <v>40199</v>
      </c>
      <c r="P270" s="105">
        <v>1000</v>
      </c>
      <c r="Q270" s="103">
        <v>1000</v>
      </c>
      <c r="R270" s="50">
        <v>0</v>
      </c>
      <c r="S270" s="84">
        <v>0</v>
      </c>
      <c r="T270" s="106">
        <v>0</v>
      </c>
      <c r="U270" s="89"/>
    </row>
    <row r="271" spans="1:21" ht="46" x14ac:dyDescent="0.25">
      <c r="A271" s="43" t="s">
        <v>1088</v>
      </c>
      <c r="B271" s="43" t="s">
        <v>747</v>
      </c>
      <c r="C271" s="43" t="s">
        <v>749</v>
      </c>
      <c r="D271" s="43" t="s">
        <v>318</v>
      </c>
      <c r="E271" s="43" t="s">
        <v>244</v>
      </c>
      <c r="F271" s="85">
        <v>37.5</v>
      </c>
      <c r="G271" s="85">
        <v>38.1</v>
      </c>
      <c r="H271" s="82" t="s">
        <v>2361</v>
      </c>
      <c r="I271" s="43" t="s">
        <v>6</v>
      </c>
      <c r="J271" s="86" t="s">
        <v>3138</v>
      </c>
      <c r="K271" s="83">
        <v>87000</v>
      </c>
      <c r="L271" s="83">
        <v>110262.69</v>
      </c>
      <c r="M271" s="110" t="str">
        <f>INDEX([1]Sheet1!$L:$L,MATCH(B271,[1]Sheet1!$D:$D,0))</f>
        <v>20.XX.201.010</v>
      </c>
      <c r="N271" s="111">
        <f t="shared" si="32"/>
        <v>-23262.690000000002</v>
      </c>
      <c r="O271" s="112">
        <f>INDEX([2]Sheet1!$AB:$AB,MATCH(B271,[2]Sheet1!$D:$D,0))</f>
        <v>40416</v>
      </c>
      <c r="P271" s="105">
        <v>326000</v>
      </c>
      <c r="Q271" s="103">
        <v>0</v>
      </c>
      <c r="R271" s="50">
        <v>0</v>
      </c>
      <c r="S271" s="84">
        <v>326000</v>
      </c>
      <c r="T271" s="106">
        <v>0</v>
      </c>
      <c r="U271" s="45" t="s">
        <v>1705</v>
      </c>
    </row>
    <row r="272" spans="1:21" ht="23" x14ac:dyDescent="0.25">
      <c r="A272" s="43" t="s">
        <v>2362</v>
      </c>
      <c r="B272" s="43" t="s">
        <v>2363</v>
      </c>
      <c r="C272" s="55" t="s">
        <v>35</v>
      </c>
      <c r="D272" s="43" t="s">
        <v>319</v>
      </c>
      <c r="E272" s="43" t="s">
        <v>332</v>
      </c>
      <c r="F272" s="85">
        <v>125.2</v>
      </c>
      <c r="G272" s="85">
        <v>0</v>
      </c>
      <c r="H272" s="82" t="s">
        <v>2364</v>
      </c>
      <c r="I272" s="43" t="s">
        <v>6</v>
      </c>
      <c r="J272" s="86" t="s">
        <v>3153</v>
      </c>
      <c r="K272" s="83">
        <v>25000</v>
      </c>
      <c r="L272" s="83">
        <v>8637</v>
      </c>
      <c r="M272" s="110" t="str">
        <f>INDEX([1]Sheet1!$L:$L,MATCH(B272,[1]Sheet1!$D:$D,0))</f>
        <v>20.XX.201.240</v>
      </c>
      <c r="N272" s="111">
        <f t="shared" si="32"/>
        <v>16363</v>
      </c>
      <c r="O272" s="113" t="s">
        <v>35</v>
      </c>
      <c r="P272" s="105">
        <v>16000</v>
      </c>
      <c r="Q272" s="103">
        <v>16000</v>
      </c>
      <c r="R272" s="50">
        <v>0</v>
      </c>
      <c r="S272" s="84">
        <v>0</v>
      </c>
      <c r="T272" s="106">
        <v>0</v>
      </c>
      <c r="U272" s="87"/>
    </row>
    <row r="273" spans="1:21" ht="46" x14ac:dyDescent="0.25">
      <c r="A273" s="43" t="s">
        <v>1090</v>
      </c>
      <c r="B273" s="43" t="s">
        <v>731</v>
      </c>
      <c r="C273" s="43" t="s">
        <v>733</v>
      </c>
      <c r="D273" s="43" t="s">
        <v>319</v>
      </c>
      <c r="E273" s="43" t="s">
        <v>297</v>
      </c>
      <c r="F273" s="85">
        <v>31.5</v>
      </c>
      <c r="G273" s="85">
        <v>33.200000000000003</v>
      </c>
      <c r="H273" s="82" t="s">
        <v>2365</v>
      </c>
      <c r="I273" s="55" t="s">
        <v>48</v>
      </c>
      <c r="J273" s="86" t="s">
        <v>3140</v>
      </c>
      <c r="K273" s="83">
        <v>9292000</v>
      </c>
      <c r="L273" s="83">
        <v>1712172.6</v>
      </c>
      <c r="M273" s="110" t="str">
        <f>INDEX([1]Sheet1!$L:$L,MATCH(B273,[1]Sheet1!$D:$D,0))</f>
        <v>20.XX.075.600</v>
      </c>
      <c r="N273" s="111">
        <f t="shared" si="32"/>
        <v>7579827.4000000004</v>
      </c>
      <c r="O273" s="112">
        <f>INDEX([2]Sheet1!$AB:$AB,MATCH(B273,[2]Sheet1!$D:$D,0))</f>
        <v>38517</v>
      </c>
      <c r="P273" s="105">
        <v>559000</v>
      </c>
      <c r="Q273" s="103">
        <v>559000</v>
      </c>
      <c r="R273" s="50">
        <v>0</v>
      </c>
      <c r="S273" s="84">
        <v>0</v>
      </c>
      <c r="T273" s="106">
        <v>0</v>
      </c>
      <c r="U273" s="89"/>
    </row>
    <row r="274" spans="1:21" ht="46" x14ac:dyDescent="0.25">
      <c r="A274" s="43" t="s">
        <v>2366</v>
      </c>
      <c r="B274" s="43" t="s">
        <v>2367</v>
      </c>
      <c r="C274" s="43" t="s">
        <v>2368</v>
      </c>
      <c r="D274" s="43" t="s">
        <v>319</v>
      </c>
      <c r="E274" s="43" t="s">
        <v>297</v>
      </c>
      <c r="F274" s="85">
        <v>29.7</v>
      </c>
      <c r="G274" s="85">
        <v>31.9</v>
      </c>
      <c r="H274" s="82" t="s">
        <v>2369</v>
      </c>
      <c r="I274" s="43" t="s">
        <v>48</v>
      </c>
      <c r="J274" s="86" t="s">
        <v>3141</v>
      </c>
      <c r="K274" s="83">
        <v>9370000</v>
      </c>
      <c r="L274" s="83">
        <v>3664033.18</v>
      </c>
      <c r="M274" s="110" t="str">
        <f>INDEX([1]Sheet1!$L:$L,MATCH(B274,[1]Sheet1!$D:$D,0))</f>
        <v>20.XX.075.600</v>
      </c>
      <c r="N274" s="111">
        <f t="shared" si="32"/>
        <v>5705966.8200000003</v>
      </c>
      <c r="O274" s="112">
        <f>INDEX([2]Sheet1!$AB:$AB,MATCH(B274,[2]Sheet1!$D:$D,0))</f>
        <v>0</v>
      </c>
      <c r="P274" s="105">
        <v>210000</v>
      </c>
      <c r="Q274" s="103">
        <v>210000</v>
      </c>
      <c r="R274" s="50">
        <v>0</v>
      </c>
      <c r="S274" s="84">
        <v>0</v>
      </c>
      <c r="T274" s="106">
        <v>0</v>
      </c>
      <c r="U274" s="89"/>
    </row>
    <row r="275" spans="1:21" ht="46" x14ac:dyDescent="0.25">
      <c r="A275" s="43" t="s">
        <v>1091</v>
      </c>
      <c r="B275" s="43" t="s">
        <v>369</v>
      </c>
      <c r="C275" s="43" t="s">
        <v>370</v>
      </c>
      <c r="D275" s="43" t="s">
        <v>317</v>
      </c>
      <c r="E275" s="43" t="s">
        <v>66</v>
      </c>
      <c r="F275" s="85">
        <v>30.6</v>
      </c>
      <c r="G275" s="85">
        <v>35.200000000000003</v>
      </c>
      <c r="H275" s="82" t="s">
        <v>2370</v>
      </c>
      <c r="I275" s="55" t="s">
        <v>48</v>
      </c>
      <c r="J275" s="43" t="s">
        <v>3141</v>
      </c>
      <c r="K275" s="83">
        <v>5000000</v>
      </c>
      <c r="L275" s="83">
        <v>5619334.54</v>
      </c>
      <c r="M275" s="110" t="str">
        <f>INDEX([1]Sheet1!$L:$L,MATCH(B275,[1]Sheet1!$D:$D,0))</f>
        <v>20.XX.025.700, 20.XX.075.600</v>
      </c>
      <c r="N275" s="111">
        <f t="shared" si="32"/>
        <v>-619334.54</v>
      </c>
      <c r="O275" s="112">
        <f>INDEX([2]Sheet1!$AB:$AB,MATCH(B275,[2]Sheet1!$D:$D,0))</f>
        <v>39869</v>
      </c>
      <c r="P275" s="105">
        <v>72000</v>
      </c>
      <c r="Q275" s="103">
        <v>0</v>
      </c>
      <c r="R275" s="50">
        <v>0</v>
      </c>
      <c r="S275" s="84">
        <v>72000</v>
      </c>
      <c r="T275" s="106">
        <v>0</v>
      </c>
      <c r="U275" s="45" t="s">
        <v>1705</v>
      </c>
    </row>
    <row r="276" spans="1:21" ht="46" x14ac:dyDescent="0.25">
      <c r="A276" s="43" t="s">
        <v>1094</v>
      </c>
      <c r="B276" s="43" t="s">
        <v>322</v>
      </c>
      <c r="C276" s="43" t="s">
        <v>323</v>
      </c>
      <c r="D276" s="43" t="s">
        <v>324</v>
      </c>
      <c r="E276" s="43" t="s">
        <v>244</v>
      </c>
      <c r="F276" s="85">
        <v>6.2</v>
      </c>
      <c r="G276" s="85">
        <v>9.1999999999999993</v>
      </c>
      <c r="H276" s="82" t="s">
        <v>2371</v>
      </c>
      <c r="I276" s="43" t="s">
        <v>6</v>
      </c>
      <c r="J276" s="43" t="s">
        <v>653</v>
      </c>
      <c r="K276" s="83">
        <v>4200000</v>
      </c>
      <c r="L276" s="83">
        <v>933985.43</v>
      </c>
      <c r="M276" s="110" t="str">
        <f>INDEX([1]Sheet1!$L:$L,MATCH(B276,[1]Sheet1!$D:$D,0))</f>
        <v>20.XX.201.120</v>
      </c>
      <c r="N276" s="111">
        <f t="shared" ref="N276:N282" si="33">K276-L276</f>
        <v>3266014.57</v>
      </c>
      <c r="O276" s="112">
        <f>INDEX([2]Sheet1!$AB:$AB,MATCH(B276,[2]Sheet1!$D:$D,0))</f>
        <v>43966</v>
      </c>
      <c r="P276" s="105">
        <v>1352000</v>
      </c>
      <c r="Q276" s="103">
        <v>1352000</v>
      </c>
      <c r="R276" s="50">
        <v>0</v>
      </c>
      <c r="S276" s="84">
        <v>0</v>
      </c>
      <c r="T276" s="106">
        <v>0</v>
      </c>
      <c r="U276" s="88"/>
    </row>
    <row r="277" spans="1:21" ht="80.5" x14ac:dyDescent="0.25">
      <c r="A277" s="43" t="s">
        <v>1095</v>
      </c>
      <c r="B277" s="43" t="s">
        <v>327</v>
      </c>
      <c r="C277" s="43" t="s">
        <v>328</v>
      </c>
      <c r="D277" s="43" t="s">
        <v>320</v>
      </c>
      <c r="E277" s="43" t="s">
        <v>244</v>
      </c>
      <c r="F277" s="85">
        <v>0</v>
      </c>
      <c r="G277" s="85">
        <v>7.1</v>
      </c>
      <c r="H277" s="82" t="s">
        <v>2372</v>
      </c>
      <c r="I277" s="43" t="s">
        <v>48</v>
      </c>
      <c r="J277" s="86" t="s">
        <v>3141</v>
      </c>
      <c r="K277" s="83">
        <v>5500000</v>
      </c>
      <c r="L277" s="83">
        <v>98240</v>
      </c>
      <c r="M277" s="110" t="str">
        <f>INDEX([1]Sheet1!$L:$L,MATCH(B277,[1]Sheet1!$D:$D,0))</f>
        <v>20.XX.025.700, 20.XX.075.600</v>
      </c>
      <c r="N277" s="111">
        <f t="shared" si="33"/>
        <v>5401760</v>
      </c>
      <c r="O277" s="112">
        <f>INDEX([2]Sheet1!$AB:$AB,MATCH(B277,[2]Sheet1!$D:$D,0))</f>
        <v>38701</v>
      </c>
      <c r="P277" s="105">
        <v>1654000</v>
      </c>
      <c r="Q277" s="103">
        <v>1654000</v>
      </c>
      <c r="R277" s="50">
        <v>0</v>
      </c>
      <c r="S277" s="84">
        <v>0</v>
      </c>
      <c r="T277" s="106">
        <v>0</v>
      </c>
      <c r="U277" s="87"/>
    </row>
    <row r="278" spans="1:21" ht="46" x14ac:dyDescent="0.25">
      <c r="A278" s="43" t="s">
        <v>1098</v>
      </c>
      <c r="B278" s="43" t="s">
        <v>330</v>
      </c>
      <c r="C278" s="43" t="s">
        <v>331</v>
      </c>
      <c r="D278" s="43" t="s">
        <v>320</v>
      </c>
      <c r="E278" s="43" t="s">
        <v>61</v>
      </c>
      <c r="F278" s="85">
        <v>44.4</v>
      </c>
      <c r="G278" s="85">
        <v>45.4</v>
      </c>
      <c r="H278" s="82" t="s">
        <v>2373</v>
      </c>
      <c r="I278" s="43" t="s">
        <v>6</v>
      </c>
      <c r="J278" s="43" t="s">
        <v>654</v>
      </c>
      <c r="K278" s="83">
        <v>79000</v>
      </c>
      <c r="L278" s="83">
        <v>586177.5</v>
      </c>
      <c r="M278" s="110" t="str">
        <f>INDEX([1]Sheet1!$L:$L,MATCH(B278,[1]Sheet1!$D:$D,0))</f>
        <v>20.XX.201.110</v>
      </c>
      <c r="N278" s="111">
        <f t="shared" si="33"/>
        <v>-507177.5</v>
      </c>
      <c r="O278" s="112">
        <f>INDEX([2]Sheet1!$AB:$AB,MATCH(B278,[2]Sheet1!$D:$D,0))</f>
        <v>43385</v>
      </c>
      <c r="P278" s="105">
        <v>4000</v>
      </c>
      <c r="Q278" s="103">
        <v>0</v>
      </c>
      <c r="R278" s="50">
        <v>0</v>
      </c>
      <c r="S278" s="84">
        <v>4000</v>
      </c>
      <c r="T278" s="106">
        <v>0</v>
      </c>
      <c r="U278" s="45" t="s">
        <v>1705</v>
      </c>
    </row>
    <row r="279" spans="1:21" ht="46" x14ac:dyDescent="0.25">
      <c r="A279" s="43" t="s">
        <v>1099</v>
      </c>
      <c r="B279" s="43" t="s">
        <v>325</v>
      </c>
      <c r="C279" s="43" t="s">
        <v>326</v>
      </c>
      <c r="D279" s="43" t="s">
        <v>319</v>
      </c>
      <c r="E279" s="43" t="s">
        <v>291</v>
      </c>
      <c r="F279" s="85">
        <v>17.3</v>
      </c>
      <c r="G279" s="85">
        <v>17.7</v>
      </c>
      <c r="H279" s="82" t="s">
        <v>2374</v>
      </c>
      <c r="I279" s="43" t="s">
        <v>6</v>
      </c>
      <c r="J279" s="43" t="s">
        <v>3143</v>
      </c>
      <c r="K279" s="83">
        <v>1100000</v>
      </c>
      <c r="L279" s="83">
        <v>4350</v>
      </c>
      <c r="M279" s="110" t="str">
        <f>INDEX([1]Sheet1!$L:$L,MATCH(B279,[1]Sheet1!$D:$D,0))</f>
        <v>20.XX.201.110</v>
      </c>
      <c r="N279" s="111">
        <f t="shared" si="33"/>
        <v>1095650</v>
      </c>
      <c r="O279" s="112">
        <f>INDEX([2]Sheet1!$AB:$AB,MATCH(B279,[2]Sheet1!$D:$D,0))</f>
        <v>44743</v>
      </c>
      <c r="P279" s="105">
        <v>1297000</v>
      </c>
      <c r="Q279" s="103">
        <v>1095650</v>
      </c>
      <c r="R279" s="50">
        <v>0</v>
      </c>
      <c r="S279" s="84">
        <v>201350</v>
      </c>
      <c r="T279" s="106">
        <v>0</v>
      </c>
      <c r="U279" s="45" t="s">
        <v>1705</v>
      </c>
    </row>
    <row r="280" spans="1:21" ht="34.5" x14ac:dyDescent="0.25">
      <c r="A280" s="43" t="s">
        <v>1100</v>
      </c>
      <c r="B280" s="43" t="s">
        <v>339</v>
      </c>
      <c r="C280" s="43" t="s">
        <v>340</v>
      </c>
      <c r="D280" s="43" t="s">
        <v>317</v>
      </c>
      <c r="E280" s="43" t="s">
        <v>341</v>
      </c>
      <c r="F280" s="85">
        <v>0</v>
      </c>
      <c r="G280" s="85">
        <v>0</v>
      </c>
      <c r="H280" s="82" t="s">
        <v>2375</v>
      </c>
      <c r="I280" s="43" t="s">
        <v>6</v>
      </c>
      <c r="J280" s="43" t="s">
        <v>653</v>
      </c>
      <c r="K280" s="83">
        <v>280000</v>
      </c>
      <c r="L280" s="83">
        <v>112068</v>
      </c>
      <c r="M280" s="110" t="str">
        <f>INDEX([1]Sheet1!$L:$L,MATCH(B280,[1]Sheet1!$D:$D,0))</f>
        <v>20.XX.201.110</v>
      </c>
      <c r="N280" s="111">
        <f t="shared" si="33"/>
        <v>167932</v>
      </c>
      <c r="O280" s="112">
        <f>INDEX([2]Sheet1!$AB:$AB,MATCH(B280,[2]Sheet1!$D:$D,0))</f>
        <v>43691</v>
      </c>
      <c r="P280" s="105">
        <v>1000</v>
      </c>
      <c r="Q280" s="103">
        <v>1000</v>
      </c>
      <c r="R280" s="50">
        <v>0</v>
      </c>
      <c r="S280" s="84">
        <v>0</v>
      </c>
      <c r="T280" s="106">
        <v>0</v>
      </c>
      <c r="U280" s="88"/>
    </row>
    <row r="281" spans="1:21" ht="23" x14ac:dyDescent="0.25">
      <c r="A281" s="43" t="s">
        <v>1101</v>
      </c>
      <c r="B281" s="43" t="s">
        <v>337</v>
      </c>
      <c r="C281" s="43" t="s">
        <v>338</v>
      </c>
      <c r="D281" s="55" t="s">
        <v>319</v>
      </c>
      <c r="E281" s="43" t="s">
        <v>20</v>
      </c>
      <c r="F281" s="85">
        <v>0</v>
      </c>
      <c r="G281" s="85">
        <v>0</v>
      </c>
      <c r="H281" s="82" t="s">
        <v>2376</v>
      </c>
      <c r="I281" s="43" t="s">
        <v>6</v>
      </c>
      <c r="J281" s="43" t="s">
        <v>654</v>
      </c>
      <c r="K281" s="83">
        <v>122000</v>
      </c>
      <c r="L281" s="83">
        <v>85646</v>
      </c>
      <c r="M281" s="110" t="str">
        <f>INDEX([1]Sheet1!$L:$L,MATCH(B281,[1]Sheet1!$D:$D,0))</f>
        <v>20.XX.201.151</v>
      </c>
      <c r="N281" s="111">
        <f t="shared" si="33"/>
        <v>36354</v>
      </c>
      <c r="O281" s="112">
        <f>INDEX([2]Sheet1!$AB:$AB,MATCH(B281,[2]Sheet1!$D:$D,0))</f>
        <v>43270</v>
      </c>
      <c r="P281" s="105">
        <v>1000</v>
      </c>
      <c r="Q281" s="103">
        <v>1000</v>
      </c>
      <c r="R281" s="50">
        <v>0</v>
      </c>
      <c r="S281" s="84">
        <v>0</v>
      </c>
      <c r="T281" s="106">
        <v>0</v>
      </c>
      <c r="U281" s="87"/>
    </row>
    <row r="282" spans="1:21" ht="46" x14ac:dyDescent="0.25">
      <c r="A282" s="43" t="s">
        <v>1102</v>
      </c>
      <c r="B282" s="43" t="s">
        <v>335</v>
      </c>
      <c r="C282" s="43" t="s">
        <v>336</v>
      </c>
      <c r="D282" s="43" t="s">
        <v>320</v>
      </c>
      <c r="E282" s="43" t="s">
        <v>334</v>
      </c>
      <c r="F282" s="85">
        <v>0</v>
      </c>
      <c r="G282" s="85">
        <v>0</v>
      </c>
      <c r="H282" s="82" t="s">
        <v>2377</v>
      </c>
      <c r="I282" s="43" t="s">
        <v>6</v>
      </c>
      <c r="J282" s="43" t="s">
        <v>652</v>
      </c>
      <c r="K282" s="83">
        <v>910000</v>
      </c>
      <c r="L282" s="83">
        <v>150497.75</v>
      </c>
      <c r="M282" s="110" t="str">
        <f>INDEX([1]Sheet1!$L:$L,MATCH(B282,[1]Sheet1!$D:$D,0))</f>
        <v>20.XX.201.119</v>
      </c>
      <c r="N282" s="111">
        <f t="shared" si="33"/>
        <v>759502.25</v>
      </c>
      <c r="O282" s="112">
        <f>INDEX([2]Sheet1!$AB:$AB,MATCH(B282,[2]Sheet1!$D:$D,0))</f>
        <v>43956</v>
      </c>
      <c r="P282" s="105">
        <v>22000</v>
      </c>
      <c r="Q282" s="103">
        <v>22000</v>
      </c>
      <c r="R282" s="50">
        <v>0</v>
      </c>
      <c r="S282" s="84">
        <v>0</v>
      </c>
      <c r="T282" s="106">
        <v>0</v>
      </c>
      <c r="U282" s="89"/>
    </row>
    <row r="283" spans="1:21" ht="34.5" x14ac:dyDescent="0.25">
      <c r="A283" s="43" t="s">
        <v>1103</v>
      </c>
      <c r="B283" s="43" t="s">
        <v>342</v>
      </c>
      <c r="C283" s="43" t="s">
        <v>343</v>
      </c>
      <c r="D283" s="43" t="s">
        <v>319</v>
      </c>
      <c r="E283" s="43" t="s">
        <v>344</v>
      </c>
      <c r="F283" s="85">
        <v>0.8</v>
      </c>
      <c r="G283" s="85">
        <v>8.6</v>
      </c>
      <c r="H283" s="82" t="s">
        <v>2378</v>
      </c>
      <c r="I283" s="43" t="s">
        <v>6</v>
      </c>
      <c r="J283" s="43" t="s">
        <v>3143</v>
      </c>
      <c r="K283" s="83">
        <v>2230000</v>
      </c>
      <c r="L283" s="83">
        <v>402166.35</v>
      </c>
      <c r="M283" s="110" t="str">
        <f>INDEX([1]Sheet1!$L:$L,MATCH(B283,[1]Sheet1!$D:$D,0))</f>
        <v>20.XX.201.120</v>
      </c>
      <c r="N283" s="111">
        <f t="shared" ref="N283:N288" si="34">K283-L283</f>
        <v>1827833.65</v>
      </c>
      <c r="O283" s="112">
        <f>INDEX([2]Sheet1!$AB:$AB,MATCH(B283,[2]Sheet1!$D:$D,0))</f>
        <v>44180</v>
      </c>
      <c r="P283" s="105">
        <v>767000</v>
      </c>
      <c r="Q283" s="103">
        <v>767000</v>
      </c>
      <c r="R283" s="50">
        <v>0</v>
      </c>
      <c r="S283" s="84">
        <v>0</v>
      </c>
      <c r="T283" s="106">
        <v>0</v>
      </c>
      <c r="U283" s="93"/>
    </row>
    <row r="284" spans="1:21" ht="46" x14ac:dyDescent="0.25">
      <c r="A284" s="43" t="s">
        <v>1104</v>
      </c>
      <c r="B284" s="43" t="s">
        <v>373</v>
      </c>
      <c r="C284" s="43" t="s">
        <v>374</v>
      </c>
      <c r="D284" s="43" t="s">
        <v>317</v>
      </c>
      <c r="E284" s="43" t="s">
        <v>66</v>
      </c>
      <c r="F284" s="85">
        <v>35.799999999999997</v>
      </c>
      <c r="G284" s="85">
        <v>37.1</v>
      </c>
      <c r="H284" s="82" t="s">
        <v>2379</v>
      </c>
      <c r="I284" s="55" t="s">
        <v>48</v>
      </c>
      <c r="J284" s="43" t="s">
        <v>3143</v>
      </c>
      <c r="K284" s="83">
        <v>3000000</v>
      </c>
      <c r="L284" s="83">
        <v>143782.25</v>
      </c>
      <c r="M284" s="110" t="str">
        <f>INDEX([1]Sheet1!$L:$L,MATCH(B284,[1]Sheet1!$D:$D,0))</f>
        <v>20.XX.075.600</v>
      </c>
      <c r="N284" s="111">
        <f t="shared" si="34"/>
        <v>2856217.75</v>
      </c>
      <c r="O284" s="112">
        <f>INDEX([2]Sheet1!$AB:$AB,MATCH(B284,[2]Sheet1!$D:$D,0))</f>
        <v>43656</v>
      </c>
      <c r="P284" s="105">
        <v>447000</v>
      </c>
      <c r="Q284" s="103">
        <v>447000</v>
      </c>
      <c r="R284" s="50">
        <v>0</v>
      </c>
      <c r="S284" s="84">
        <v>0</v>
      </c>
      <c r="T284" s="106">
        <v>0</v>
      </c>
      <c r="U284" s="88"/>
    </row>
    <row r="285" spans="1:21" ht="34.5" x14ac:dyDescent="0.25">
      <c r="A285" s="43" t="s">
        <v>1105</v>
      </c>
      <c r="B285" s="43" t="s">
        <v>345</v>
      </c>
      <c r="C285" s="43" t="s">
        <v>346</v>
      </c>
      <c r="D285" s="43" t="s">
        <v>319</v>
      </c>
      <c r="E285" s="43" t="s">
        <v>344</v>
      </c>
      <c r="F285" s="85">
        <v>8.5</v>
      </c>
      <c r="G285" s="85">
        <v>11.6</v>
      </c>
      <c r="H285" s="82" t="s">
        <v>2380</v>
      </c>
      <c r="I285" s="43" t="s">
        <v>6</v>
      </c>
      <c r="J285" s="43" t="s">
        <v>652</v>
      </c>
      <c r="K285" s="83">
        <v>770000</v>
      </c>
      <c r="L285" s="83">
        <v>331494.84999999998</v>
      </c>
      <c r="M285" s="110" t="str">
        <f>INDEX([1]Sheet1!$L:$L,MATCH(B285,[1]Sheet1!$D:$D,0))</f>
        <v>20.XX.201.120</v>
      </c>
      <c r="N285" s="111">
        <f t="shared" si="34"/>
        <v>438505.15</v>
      </c>
      <c r="O285" s="112">
        <f>INDEX([2]Sheet1!$AB:$AB,MATCH(B285,[2]Sheet1!$D:$D,0))</f>
        <v>44119</v>
      </c>
      <c r="P285" s="105">
        <v>253000</v>
      </c>
      <c r="Q285" s="103">
        <v>253000</v>
      </c>
      <c r="R285" s="50">
        <v>0</v>
      </c>
      <c r="S285" s="84">
        <v>0</v>
      </c>
      <c r="T285" s="106">
        <v>0</v>
      </c>
      <c r="U285" s="87"/>
    </row>
    <row r="286" spans="1:21" ht="46" x14ac:dyDescent="0.25">
      <c r="A286" s="43" t="s">
        <v>1107</v>
      </c>
      <c r="B286" s="43" t="s">
        <v>349</v>
      </c>
      <c r="C286" s="43" t="s">
        <v>350</v>
      </c>
      <c r="D286" s="43" t="s">
        <v>317</v>
      </c>
      <c r="E286" s="43" t="s">
        <v>66</v>
      </c>
      <c r="F286" s="85">
        <v>26.3</v>
      </c>
      <c r="G286" s="85">
        <v>27.6</v>
      </c>
      <c r="H286" s="82" t="s">
        <v>2381</v>
      </c>
      <c r="I286" s="55" t="s">
        <v>48</v>
      </c>
      <c r="J286" s="43" t="s">
        <v>653</v>
      </c>
      <c r="K286" s="83">
        <v>11100000</v>
      </c>
      <c r="L286" s="83">
        <v>2544642.83</v>
      </c>
      <c r="M286" s="110" t="str">
        <f>INDEX([1]Sheet1!$L:$L,MATCH(B286,[1]Sheet1!$D:$D,0))</f>
        <v>20.XX.075.600</v>
      </c>
      <c r="N286" s="111">
        <f t="shared" si="34"/>
        <v>8555357.1699999999</v>
      </c>
      <c r="O286" s="112">
        <f>INDEX([2]Sheet1!$AB:$AB,MATCH(B286,[2]Sheet1!$D:$D,0))</f>
        <v>43636</v>
      </c>
      <c r="P286" s="105">
        <v>1080000</v>
      </c>
      <c r="Q286" s="103">
        <v>1080000</v>
      </c>
      <c r="R286" s="50">
        <v>0</v>
      </c>
      <c r="S286" s="84">
        <v>0</v>
      </c>
      <c r="T286" s="106">
        <v>0</v>
      </c>
      <c r="U286" s="89"/>
    </row>
    <row r="287" spans="1:21" ht="46" x14ac:dyDescent="0.25">
      <c r="A287" s="43" t="s">
        <v>1108</v>
      </c>
      <c r="B287" s="43" t="s">
        <v>353</v>
      </c>
      <c r="C287" s="43" t="s">
        <v>354</v>
      </c>
      <c r="D287" s="43" t="s">
        <v>324</v>
      </c>
      <c r="E287" s="43" t="s">
        <v>66</v>
      </c>
      <c r="F287" s="85">
        <v>6.9</v>
      </c>
      <c r="G287" s="85">
        <v>7.6</v>
      </c>
      <c r="H287" s="82" t="s">
        <v>2382</v>
      </c>
      <c r="I287" s="43" t="s">
        <v>6</v>
      </c>
      <c r="J287" s="43" t="s">
        <v>652</v>
      </c>
      <c r="K287" s="83">
        <v>172000</v>
      </c>
      <c r="L287" s="83">
        <v>80065.75</v>
      </c>
      <c r="M287" s="110" t="str">
        <f>INDEX([1]Sheet1!$L:$L,MATCH(B287,[1]Sheet1!$D:$D,0))</f>
        <v>20.XX.201.110</v>
      </c>
      <c r="N287" s="111">
        <f t="shared" si="34"/>
        <v>91934.25</v>
      </c>
      <c r="O287" s="112">
        <f>INDEX([2]Sheet1!$AB:$AB,MATCH(B287,[2]Sheet1!$D:$D,0))</f>
        <v>44021</v>
      </c>
      <c r="P287" s="105">
        <v>13000</v>
      </c>
      <c r="Q287" s="103">
        <v>13000</v>
      </c>
      <c r="R287" s="50">
        <v>0</v>
      </c>
      <c r="S287" s="84">
        <v>0</v>
      </c>
      <c r="T287" s="106">
        <v>0</v>
      </c>
      <c r="U287" s="88"/>
    </row>
    <row r="288" spans="1:21" ht="46" x14ac:dyDescent="0.25">
      <c r="A288" s="43" t="s">
        <v>1109</v>
      </c>
      <c r="B288" s="43" t="s">
        <v>351</v>
      </c>
      <c r="C288" s="43" t="s">
        <v>352</v>
      </c>
      <c r="D288" s="43" t="s">
        <v>318</v>
      </c>
      <c r="E288" s="43" t="s">
        <v>244</v>
      </c>
      <c r="F288" s="85">
        <v>30.6</v>
      </c>
      <c r="G288" s="85">
        <v>32.299999999999997</v>
      </c>
      <c r="H288" s="82" t="s">
        <v>2383</v>
      </c>
      <c r="I288" s="43" t="s">
        <v>6</v>
      </c>
      <c r="J288" s="43" t="s">
        <v>652</v>
      </c>
      <c r="K288" s="83">
        <v>141000</v>
      </c>
      <c r="L288" s="83">
        <v>131941.5</v>
      </c>
      <c r="M288" s="110" t="str">
        <f>INDEX([1]Sheet1!$L:$L,MATCH(B288,[1]Sheet1!$D:$D,0))</f>
        <v>20.XX.201.110</v>
      </c>
      <c r="N288" s="111">
        <f t="shared" si="34"/>
        <v>9058.5</v>
      </c>
      <c r="O288" s="112">
        <f>INDEX([2]Sheet1!$AB:$AB,MATCH(B288,[2]Sheet1!$D:$D,0))</f>
        <v>44110</v>
      </c>
      <c r="P288" s="105">
        <v>108000</v>
      </c>
      <c r="Q288" s="103">
        <v>9059</v>
      </c>
      <c r="R288" s="50">
        <v>0</v>
      </c>
      <c r="S288" s="84">
        <v>98941</v>
      </c>
      <c r="T288" s="106">
        <v>0</v>
      </c>
      <c r="U288" s="45" t="s">
        <v>1705</v>
      </c>
    </row>
    <row r="289" spans="1:21" ht="23" x14ac:dyDescent="0.25">
      <c r="A289" s="43" t="s">
        <v>2384</v>
      </c>
      <c r="B289" s="43" t="s">
        <v>2385</v>
      </c>
      <c r="C289" s="43" t="s">
        <v>2386</v>
      </c>
      <c r="D289" s="43" t="s">
        <v>319</v>
      </c>
      <c r="E289" s="43" t="s">
        <v>2387</v>
      </c>
      <c r="F289" s="85">
        <v>0.04</v>
      </c>
      <c r="G289" s="85">
        <v>1.3</v>
      </c>
      <c r="H289" s="82" t="s">
        <v>2388</v>
      </c>
      <c r="I289" s="43" t="s">
        <v>6</v>
      </c>
      <c r="J289" s="43" t="s">
        <v>655</v>
      </c>
      <c r="K289" s="83">
        <v>1400000</v>
      </c>
      <c r="L289" s="83">
        <v>50798</v>
      </c>
      <c r="M289" s="110" t="str">
        <f>INDEX([1]Sheet1!$L:$L,MATCH(B289,[1]Sheet1!$D:$D,0))</f>
        <v>20.XX.201.120</v>
      </c>
      <c r="N289" s="111">
        <f t="shared" ref="N289:N304" si="35">K289-L289</f>
        <v>1349202</v>
      </c>
      <c r="O289" s="112">
        <f>INDEX([2]Sheet1!$AB:$AB,MATCH(B289,[2]Sheet1!$D:$D,0))</f>
        <v>44641</v>
      </c>
      <c r="P289" s="105">
        <v>178000</v>
      </c>
      <c r="Q289" s="103">
        <v>178000</v>
      </c>
      <c r="R289" s="50">
        <v>0</v>
      </c>
      <c r="S289" s="84">
        <v>0</v>
      </c>
      <c r="T289" s="106">
        <v>0</v>
      </c>
      <c r="U289" s="88"/>
    </row>
    <row r="290" spans="1:21" ht="23" x14ac:dyDescent="0.25">
      <c r="A290" s="43" t="s">
        <v>2389</v>
      </c>
      <c r="B290" s="43" t="s">
        <v>2390</v>
      </c>
      <c r="C290" s="43" t="s">
        <v>2391</v>
      </c>
      <c r="D290" s="43" t="s">
        <v>318</v>
      </c>
      <c r="E290" s="43" t="s">
        <v>244</v>
      </c>
      <c r="F290" s="85">
        <v>28.4</v>
      </c>
      <c r="G290" s="85">
        <v>39.799999999999997</v>
      </c>
      <c r="H290" s="82" t="s">
        <v>2392</v>
      </c>
      <c r="I290" s="43" t="s">
        <v>6</v>
      </c>
      <c r="J290" s="43" t="s">
        <v>655</v>
      </c>
      <c r="K290" s="83">
        <v>170000</v>
      </c>
      <c r="L290" s="83">
        <v>1994.9</v>
      </c>
      <c r="M290" s="110" t="str">
        <f>INDEX([1]Sheet1!$L:$L,MATCH(B290,[1]Sheet1!$D:$D,0))</f>
        <v>20.XX.201.121</v>
      </c>
      <c r="N290" s="111">
        <f t="shared" si="35"/>
        <v>168005.1</v>
      </c>
      <c r="O290" s="112">
        <f>INDEX([2]Sheet1!$AB:$AB,MATCH(B290,[2]Sheet1!$D:$D,0))</f>
        <v>44708</v>
      </c>
      <c r="P290" s="105">
        <v>34000</v>
      </c>
      <c r="Q290" s="103">
        <v>34000</v>
      </c>
      <c r="R290" s="50">
        <v>0</v>
      </c>
      <c r="S290" s="84">
        <v>0</v>
      </c>
      <c r="T290" s="106">
        <v>0</v>
      </c>
      <c r="U290" s="88"/>
    </row>
    <row r="291" spans="1:21" ht="34.5" x14ac:dyDescent="0.25">
      <c r="A291" s="43" t="s">
        <v>2393</v>
      </c>
      <c r="B291" s="43" t="s">
        <v>2394</v>
      </c>
      <c r="C291" s="43" t="s">
        <v>2395</v>
      </c>
      <c r="D291" s="43" t="s">
        <v>319</v>
      </c>
      <c r="E291" s="43" t="s">
        <v>334</v>
      </c>
      <c r="F291" s="85">
        <v>14.4</v>
      </c>
      <c r="G291" s="85">
        <v>17.899999999999999</v>
      </c>
      <c r="H291" s="82" t="s">
        <v>2396</v>
      </c>
      <c r="I291" s="43" t="s">
        <v>6</v>
      </c>
      <c r="J291" s="43" t="s">
        <v>3142</v>
      </c>
      <c r="K291" s="83">
        <v>7200000</v>
      </c>
      <c r="L291" s="83">
        <v>0</v>
      </c>
      <c r="M291" s="110" t="str">
        <f>INDEX([1]Sheet1!$L:$L,MATCH(B291,[1]Sheet1!$D:$D,0))</f>
        <v>20.XX.201.120</v>
      </c>
      <c r="N291" s="111">
        <f t="shared" si="35"/>
        <v>7200000</v>
      </c>
      <c r="O291" s="112">
        <f>INDEX([2]Sheet1!$AB:$AB,MATCH(B291,[2]Sheet1!$D:$D,0))</f>
        <v>45628</v>
      </c>
      <c r="P291" s="105">
        <v>5000</v>
      </c>
      <c r="Q291" s="103">
        <v>0</v>
      </c>
      <c r="R291" s="50">
        <v>5000</v>
      </c>
      <c r="S291" s="84">
        <v>0</v>
      </c>
      <c r="T291" s="106">
        <v>0</v>
      </c>
      <c r="U291" s="45" t="s">
        <v>1704</v>
      </c>
    </row>
    <row r="292" spans="1:21" ht="34.5" x14ac:dyDescent="0.25">
      <c r="A292" s="43" t="s">
        <v>1772</v>
      </c>
      <c r="B292" s="43" t="s">
        <v>2397</v>
      </c>
      <c r="C292" s="43" t="s">
        <v>2398</v>
      </c>
      <c r="D292" s="43" t="s">
        <v>320</v>
      </c>
      <c r="E292" s="43" t="s">
        <v>66</v>
      </c>
      <c r="F292" s="85">
        <v>21.2</v>
      </c>
      <c r="G292" s="85">
        <v>24.4</v>
      </c>
      <c r="H292" s="82" t="s">
        <v>2399</v>
      </c>
      <c r="I292" s="43" t="s">
        <v>6</v>
      </c>
      <c r="J292" s="43" t="s">
        <v>655</v>
      </c>
      <c r="K292" s="83">
        <v>34000000</v>
      </c>
      <c r="L292" s="83">
        <v>413100</v>
      </c>
      <c r="M292" s="110" t="str">
        <f>INDEX([1]Sheet1!$L:$L,MATCH(B292,[1]Sheet1!$D:$D,0))</f>
        <v>20.XX.201.120</v>
      </c>
      <c r="N292" s="111">
        <f t="shared" si="35"/>
        <v>33586900</v>
      </c>
      <c r="O292" s="112">
        <f>INDEX([2]Sheet1!$AB:$AB,MATCH(B292,[2]Sheet1!$D:$D,0))</f>
        <v>44957</v>
      </c>
      <c r="P292" s="105">
        <v>89000</v>
      </c>
      <c r="Q292" s="103">
        <v>76000</v>
      </c>
      <c r="R292" s="50">
        <v>13000</v>
      </c>
      <c r="S292" s="84">
        <v>0</v>
      </c>
      <c r="T292" s="106">
        <v>0</v>
      </c>
      <c r="U292" s="45" t="s">
        <v>1704</v>
      </c>
    </row>
    <row r="293" spans="1:21" ht="34.5" x14ac:dyDescent="0.25">
      <c r="A293" s="43" t="s">
        <v>1112</v>
      </c>
      <c r="B293" s="43" t="s">
        <v>1475</v>
      </c>
      <c r="C293" s="43" t="s">
        <v>1618</v>
      </c>
      <c r="D293" s="43" t="s">
        <v>317</v>
      </c>
      <c r="E293" s="43" t="s">
        <v>371</v>
      </c>
      <c r="F293" s="85">
        <v>0</v>
      </c>
      <c r="G293" s="85">
        <v>2.9</v>
      </c>
      <c r="H293" s="82" t="s">
        <v>2400</v>
      </c>
      <c r="I293" s="43" t="s">
        <v>6</v>
      </c>
      <c r="J293" s="43" t="s">
        <v>3143</v>
      </c>
      <c r="K293" s="83">
        <v>1500000</v>
      </c>
      <c r="L293" s="83">
        <v>15980.25</v>
      </c>
      <c r="M293" s="110" t="str">
        <f>INDEX([1]Sheet1!$L:$L,MATCH(B293,[1]Sheet1!$D:$D,0))</f>
        <v>20.XX.201.120</v>
      </c>
      <c r="N293" s="111">
        <f t="shared" si="35"/>
        <v>1484019.75</v>
      </c>
      <c r="O293" s="112">
        <f>INDEX([2]Sheet1!$AB:$AB,MATCH(B293,[2]Sheet1!$D:$D,0))</f>
        <v>44376</v>
      </c>
      <c r="P293" s="105">
        <v>410000</v>
      </c>
      <c r="Q293" s="103">
        <v>410000</v>
      </c>
      <c r="R293" s="50">
        <v>0</v>
      </c>
      <c r="S293" s="84">
        <v>0</v>
      </c>
      <c r="T293" s="106">
        <v>0</v>
      </c>
      <c r="U293" s="89"/>
    </row>
    <row r="294" spans="1:21" ht="46" x14ac:dyDescent="0.25">
      <c r="A294" s="43" t="s">
        <v>1113</v>
      </c>
      <c r="B294" s="43" t="s">
        <v>357</v>
      </c>
      <c r="C294" s="43" t="s">
        <v>358</v>
      </c>
      <c r="D294" s="43" t="s">
        <v>320</v>
      </c>
      <c r="E294" s="43" t="s">
        <v>348</v>
      </c>
      <c r="F294" s="85">
        <v>0</v>
      </c>
      <c r="G294" s="85">
        <v>43</v>
      </c>
      <c r="H294" s="82" t="s">
        <v>2401</v>
      </c>
      <c r="I294" s="43" t="s">
        <v>6</v>
      </c>
      <c r="J294" s="43" t="s">
        <v>654</v>
      </c>
      <c r="K294" s="83">
        <v>660000</v>
      </c>
      <c r="L294" s="83">
        <v>63112.85</v>
      </c>
      <c r="M294" s="110" t="str">
        <f>INDEX([1]Sheet1!$L:$L,MATCH(B294,[1]Sheet1!$D:$D,0))</f>
        <v>20.XX.201.151</v>
      </c>
      <c r="N294" s="111">
        <f t="shared" si="35"/>
        <v>596887.15</v>
      </c>
      <c r="O294" s="112">
        <f>INDEX([2]Sheet1!$AB:$AB,MATCH(B294,[2]Sheet1!$D:$D,0))</f>
        <v>44180</v>
      </c>
      <c r="P294" s="105">
        <v>101000</v>
      </c>
      <c r="Q294" s="103">
        <v>101000</v>
      </c>
      <c r="R294" s="50">
        <v>0</v>
      </c>
      <c r="S294" s="84">
        <v>0</v>
      </c>
      <c r="T294" s="106">
        <v>0</v>
      </c>
      <c r="U294" s="88"/>
    </row>
    <row r="295" spans="1:21" ht="57.5" x14ac:dyDescent="0.25">
      <c r="A295" s="43" t="s">
        <v>1114</v>
      </c>
      <c r="B295" s="43" t="s">
        <v>714</v>
      </c>
      <c r="C295" s="43" t="s">
        <v>716</v>
      </c>
      <c r="D295" s="43" t="s">
        <v>319</v>
      </c>
      <c r="E295" s="43" t="s">
        <v>506</v>
      </c>
      <c r="F295" s="85">
        <v>12.6</v>
      </c>
      <c r="G295" s="85">
        <v>55.4</v>
      </c>
      <c r="H295" s="82" t="s">
        <v>2402</v>
      </c>
      <c r="I295" s="43" t="s">
        <v>6</v>
      </c>
      <c r="J295" s="43" t="s">
        <v>652</v>
      </c>
      <c r="K295" s="83">
        <v>465000</v>
      </c>
      <c r="L295" s="83">
        <v>77626.399999999994</v>
      </c>
      <c r="M295" s="110" t="str">
        <f>INDEX([1]Sheet1!$L:$L,MATCH(B295,[1]Sheet1!$D:$D,0))</f>
        <v>20.XX.201.151</v>
      </c>
      <c r="N295" s="111">
        <f t="shared" si="35"/>
        <v>387373.6</v>
      </c>
      <c r="O295" s="112">
        <f>INDEX([2]Sheet1!$AB:$AB,MATCH(B295,[2]Sheet1!$D:$D,0))</f>
        <v>44200</v>
      </c>
      <c r="P295" s="105">
        <v>15000</v>
      </c>
      <c r="Q295" s="103">
        <v>15000</v>
      </c>
      <c r="R295" s="50">
        <v>0</v>
      </c>
      <c r="S295" s="84">
        <v>0</v>
      </c>
      <c r="T295" s="106">
        <v>0</v>
      </c>
      <c r="U295" s="88"/>
    </row>
    <row r="296" spans="1:21" ht="34.5" x14ac:dyDescent="0.25">
      <c r="A296" s="43" t="s">
        <v>2403</v>
      </c>
      <c r="B296" s="43" t="s">
        <v>2404</v>
      </c>
      <c r="C296" s="43" t="s">
        <v>2405</v>
      </c>
      <c r="D296" s="43" t="s">
        <v>319</v>
      </c>
      <c r="E296" s="43" t="s">
        <v>334</v>
      </c>
      <c r="F296" s="85">
        <v>21.8</v>
      </c>
      <c r="G296" s="85">
        <v>39.799999999999997</v>
      </c>
      <c r="H296" s="82" t="s">
        <v>2406</v>
      </c>
      <c r="I296" s="43" t="s">
        <v>6</v>
      </c>
      <c r="J296" s="43" t="s">
        <v>655</v>
      </c>
      <c r="K296" s="83">
        <v>630000</v>
      </c>
      <c r="L296" s="83">
        <v>17548</v>
      </c>
      <c r="M296" s="110" t="str">
        <f>INDEX([1]Sheet1!$L:$L,MATCH(B296,[1]Sheet1!$D:$D,0))</f>
        <v>20.XX.201.151</v>
      </c>
      <c r="N296" s="111">
        <f t="shared" si="35"/>
        <v>612452</v>
      </c>
      <c r="O296" s="112">
        <f>INDEX([2]Sheet1!$AB:$AB,MATCH(B296,[2]Sheet1!$D:$D,0))</f>
        <v>44656</v>
      </c>
      <c r="P296" s="105">
        <v>237000</v>
      </c>
      <c r="Q296" s="103">
        <v>237000</v>
      </c>
      <c r="R296" s="50">
        <v>0</v>
      </c>
      <c r="S296" s="84">
        <v>0</v>
      </c>
      <c r="T296" s="106">
        <v>0</v>
      </c>
      <c r="U296" s="87"/>
    </row>
    <row r="297" spans="1:21" ht="46" x14ac:dyDescent="0.25">
      <c r="A297" s="43" t="s">
        <v>2407</v>
      </c>
      <c r="B297" s="43" t="s">
        <v>2408</v>
      </c>
      <c r="C297" s="43" t="s">
        <v>2409</v>
      </c>
      <c r="D297" s="43" t="s">
        <v>317</v>
      </c>
      <c r="E297" s="43" t="s">
        <v>348</v>
      </c>
      <c r="F297" s="85">
        <v>0</v>
      </c>
      <c r="G297" s="85">
        <v>44</v>
      </c>
      <c r="H297" s="82" t="s">
        <v>2410</v>
      </c>
      <c r="I297" s="43" t="s">
        <v>6</v>
      </c>
      <c r="J297" s="43" t="s">
        <v>3143</v>
      </c>
      <c r="K297" s="83">
        <v>337000</v>
      </c>
      <c r="L297" s="83">
        <v>24000</v>
      </c>
      <c r="M297" s="110" t="str">
        <f>INDEX([1]Sheet1!$L:$L,MATCH(B297,[1]Sheet1!$D:$D,0))</f>
        <v>20.XX.201.151</v>
      </c>
      <c r="N297" s="111">
        <f t="shared" si="35"/>
        <v>313000</v>
      </c>
      <c r="O297" s="112">
        <f>INDEX([2]Sheet1!$AB:$AB,MATCH(B297,[2]Sheet1!$D:$D,0))</f>
        <v>44699</v>
      </c>
      <c r="P297" s="105">
        <v>495000</v>
      </c>
      <c r="Q297" s="103">
        <v>313000</v>
      </c>
      <c r="R297" s="50">
        <v>0</v>
      </c>
      <c r="S297" s="84">
        <v>182000</v>
      </c>
      <c r="T297" s="106">
        <v>0</v>
      </c>
      <c r="U297" s="45" t="s">
        <v>1705</v>
      </c>
    </row>
    <row r="298" spans="1:21" ht="46" x14ac:dyDescent="0.25">
      <c r="A298" s="43" t="s">
        <v>1115</v>
      </c>
      <c r="B298" s="43" t="s">
        <v>683</v>
      </c>
      <c r="C298" s="43" t="s">
        <v>685</v>
      </c>
      <c r="D298" s="43" t="s">
        <v>320</v>
      </c>
      <c r="E298" s="43" t="s">
        <v>61</v>
      </c>
      <c r="F298" s="85">
        <v>37.200000000000003</v>
      </c>
      <c r="G298" s="85">
        <v>48.8</v>
      </c>
      <c r="H298" s="82" t="s">
        <v>2411</v>
      </c>
      <c r="I298" s="43" t="s">
        <v>6</v>
      </c>
      <c r="J298" s="43" t="s">
        <v>652</v>
      </c>
      <c r="K298" s="83">
        <v>3100000</v>
      </c>
      <c r="L298" s="83">
        <v>148203</v>
      </c>
      <c r="M298" s="110" t="str">
        <f>INDEX([1]Sheet1!$L:$L,MATCH(B298,[1]Sheet1!$D:$D,0))</f>
        <v>20.XX.201.121</v>
      </c>
      <c r="N298" s="111">
        <f t="shared" si="35"/>
        <v>2951797</v>
      </c>
      <c r="O298" s="112">
        <f>INDEX([2]Sheet1!$AB:$AB,MATCH(B298,[2]Sheet1!$D:$D,0))</f>
        <v>44281</v>
      </c>
      <c r="P298" s="105">
        <v>163000</v>
      </c>
      <c r="Q298" s="103">
        <v>163000</v>
      </c>
      <c r="R298" s="50">
        <v>0</v>
      </c>
      <c r="S298" s="84">
        <v>0</v>
      </c>
      <c r="T298" s="106">
        <v>0</v>
      </c>
      <c r="U298" s="88"/>
    </row>
    <row r="299" spans="1:21" ht="46" x14ac:dyDescent="0.25">
      <c r="A299" s="43" t="s">
        <v>2412</v>
      </c>
      <c r="B299" s="43" t="s">
        <v>2413</v>
      </c>
      <c r="C299" s="43" t="s">
        <v>2414</v>
      </c>
      <c r="D299" s="43" t="s">
        <v>320</v>
      </c>
      <c r="E299" s="43" t="s">
        <v>61</v>
      </c>
      <c r="F299" s="85">
        <v>60.1</v>
      </c>
      <c r="G299" s="85">
        <v>66.099999999999994</v>
      </c>
      <c r="H299" s="82" t="s">
        <v>2415</v>
      </c>
      <c r="I299" s="43" t="s">
        <v>6</v>
      </c>
      <c r="J299" s="43" t="s">
        <v>3143</v>
      </c>
      <c r="K299" s="83">
        <v>10000</v>
      </c>
      <c r="L299" s="83">
        <v>0</v>
      </c>
      <c r="M299" s="110" t="str">
        <f>INDEX([1]Sheet1!$L:$L,MATCH(B299,[1]Sheet1!$D:$D,0))</f>
        <v>20.XX.201.121</v>
      </c>
      <c r="N299" s="111">
        <f t="shared" si="35"/>
        <v>10000</v>
      </c>
      <c r="O299" s="112">
        <f>INDEX([2]Sheet1!$AB:$AB,MATCH(B299,[2]Sheet1!$D:$D,0))</f>
        <v>44483</v>
      </c>
      <c r="P299" s="105">
        <v>43000</v>
      </c>
      <c r="Q299" s="103">
        <v>10000</v>
      </c>
      <c r="R299" s="50">
        <v>0</v>
      </c>
      <c r="S299" s="84">
        <v>33000</v>
      </c>
      <c r="T299" s="106">
        <v>0</v>
      </c>
      <c r="U299" s="45" t="s">
        <v>1705</v>
      </c>
    </row>
    <row r="300" spans="1:21" ht="34.5" x14ac:dyDescent="0.25">
      <c r="A300" s="43" t="s">
        <v>2416</v>
      </c>
      <c r="B300" s="43" t="s">
        <v>2417</v>
      </c>
      <c r="C300" s="43" t="s">
        <v>2418</v>
      </c>
      <c r="D300" s="43" t="s">
        <v>320</v>
      </c>
      <c r="E300" s="43" t="s">
        <v>334</v>
      </c>
      <c r="F300" s="85">
        <v>69.400000000000006</v>
      </c>
      <c r="G300" s="85">
        <v>71.5</v>
      </c>
      <c r="H300" s="82" t="s">
        <v>2419</v>
      </c>
      <c r="I300" s="43" t="s">
        <v>6</v>
      </c>
      <c r="J300" s="43" t="s">
        <v>3143</v>
      </c>
      <c r="K300" s="83">
        <v>280000</v>
      </c>
      <c r="L300" s="83">
        <v>132500</v>
      </c>
      <c r="M300" s="110" t="str">
        <f>INDEX([1]Sheet1!$L:$L,MATCH(B300,[1]Sheet1!$D:$D,0))</f>
        <v>20.XX.201.120</v>
      </c>
      <c r="N300" s="111">
        <f t="shared" si="35"/>
        <v>147500</v>
      </c>
      <c r="O300" s="112">
        <f>INDEX([2]Sheet1!$AB:$AB,MATCH(B300,[2]Sheet1!$D:$D,0))</f>
        <v>44684</v>
      </c>
      <c r="P300" s="105">
        <v>147000</v>
      </c>
      <c r="Q300" s="103">
        <v>147000</v>
      </c>
      <c r="R300" s="50">
        <v>0</v>
      </c>
      <c r="S300" s="84">
        <v>0</v>
      </c>
      <c r="T300" s="106">
        <v>0</v>
      </c>
      <c r="U300" s="88"/>
    </row>
    <row r="301" spans="1:21" ht="46" x14ac:dyDescent="0.25">
      <c r="A301" s="43" t="s">
        <v>2420</v>
      </c>
      <c r="B301" s="43" t="s">
        <v>2421</v>
      </c>
      <c r="C301" s="43" t="s">
        <v>2422</v>
      </c>
      <c r="D301" s="43" t="s">
        <v>319</v>
      </c>
      <c r="E301" s="43" t="s">
        <v>61</v>
      </c>
      <c r="F301" s="85">
        <v>0</v>
      </c>
      <c r="G301" s="85">
        <v>4.4000000000000004</v>
      </c>
      <c r="H301" s="82" t="s">
        <v>2423</v>
      </c>
      <c r="I301" s="43" t="s">
        <v>6</v>
      </c>
      <c r="J301" s="43" t="s">
        <v>3143</v>
      </c>
      <c r="K301" s="83">
        <v>30000</v>
      </c>
      <c r="L301" s="83">
        <v>0</v>
      </c>
      <c r="M301" s="110" t="str">
        <f>INDEX([1]Sheet1!$L:$L,MATCH(B301,[1]Sheet1!$D:$D,0))</f>
        <v>20.XX.201.122</v>
      </c>
      <c r="N301" s="111">
        <f t="shared" si="35"/>
        <v>30000</v>
      </c>
      <c r="O301" s="112">
        <f>INDEX([2]Sheet1!$AB:$AB,MATCH(B301,[2]Sheet1!$D:$D,0))</f>
        <v>44656</v>
      </c>
      <c r="P301" s="105">
        <v>34000</v>
      </c>
      <c r="Q301" s="103">
        <v>30000</v>
      </c>
      <c r="R301" s="50">
        <v>0</v>
      </c>
      <c r="S301" s="84">
        <v>4000</v>
      </c>
      <c r="T301" s="106">
        <v>0</v>
      </c>
      <c r="U301" s="45" t="s">
        <v>1705</v>
      </c>
    </row>
    <row r="302" spans="1:21" ht="46" x14ac:dyDescent="0.25">
      <c r="A302" s="43" t="s">
        <v>1116</v>
      </c>
      <c r="B302" s="43" t="s">
        <v>359</v>
      </c>
      <c r="C302" s="43" t="s">
        <v>360</v>
      </c>
      <c r="D302" s="43" t="s">
        <v>319</v>
      </c>
      <c r="E302" s="43" t="s">
        <v>332</v>
      </c>
      <c r="F302" s="85">
        <v>6</v>
      </c>
      <c r="G302" s="85">
        <v>15.4</v>
      </c>
      <c r="H302" s="82" t="s">
        <v>2424</v>
      </c>
      <c r="I302" s="43" t="s">
        <v>6</v>
      </c>
      <c r="J302" s="43" t="s">
        <v>654</v>
      </c>
      <c r="K302" s="83">
        <v>140000</v>
      </c>
      <c r="L302" s="83">
        <v>353993</v>
      </c>
      <c r="M302" s="110" t="str">
        <f>INDEX([1]Sheet1!$L:$L,MATCH(B302,[1]Sheet1!$D:$D,0))</f>
        <v>20.XX.201.121</v>
      </c>
      <c r="N302" s="111">
        <f t="shared" si="35"/>
        <v>-213993</v>
      </c>
      <c r="O302" s="112">
        <f>INDEX([2]Sheet1!$AB:$AB,MATCH(B302,[2]Sheet1!$D:$D,0))</f>
        <v>44068</v>
      </c>
      <c r="P302" s="105">
        <v>2000</v>
      </c>
      <c r="Q302" s="103">
        <v>0</v>
      </c>
      <c r="R302" s="50">
        <v>0</v>
      </c>
      <c r="S302" s="84">
        <v>2000</v>
      </c>
      <c r="T302" s="106">
        <v>0</v>
      </c>
      <c r="U302" s="45" t="s">
        <v>1705</v>
      </c>
    </row>
    <row r="303" spans="1:21" ht="46" x14ac:dyDescent="0.25">
      <c r="A303" s="43" t="s">
        <v>2425</v>
      </c>
      <c r="B303" s="43" t="s">
        <v>2426</v>
      </c>
      <c r="C303" s="43" t="s">
        <v>2427</v>
      </c>
      <c r="D303" s="43" t="s">
        <v>319</v>
      </c>
      <c r="E303" s="43" t="s">
        <v>291</v>
      </c>
      <c r="F303" s="85">
        <v>0</v>
      </c>
      <c r="G303" s="85">
        <v>9</v>
      </c>
      <c r="H303" s="82" t="s">
        <v>2428</v>
      </c>
      <c r="I303" s="43" t="s">
        <v>6</v>
      </c>
      <c r="J303" s="43" t="s">
        <v>3143</v>
      </c>
      <c r="K303" s="83">
        <v>120000</v>
      </c>
      <c r="L303" s="83">
        <v>0</v>
      </c>
      <c r="M303" s="110" t="str">
        <f>INDEX([1]Sheet1!$L:$L,MATCH(B303,[1]Sheet1!$D:$D,0))</f>
        <v>20.XX.201.121</v>
      </c>
      <c r="N303" s="111">
        <f t="shared" si="35"/>
        <v>120000</v>
      </c>
      <c r="O303" s="112">
        <f>INDEX([2]Sheet1!$AB:$AB,MATCH(B303,[2]Sheet1!$D:$D,0))</f>
        <v>44743</v>
      </c>
      <c r="P303" s="105">
        <v>145000</v>
      </c>
      <c r="Q303" s="103">
        <v>120000</v>
      </c>
      <c r="R303" s="50">
        <v>0</v>
      </c>
      <c r="S303" s="84">
        <v>25000</v>
      </c>
      <c r="T303" s="106">
        <v>0</v>
      </c>
      <c r="U303" s="45" t="s">
        <v>1705</v>
      </c>
    </row>
    <row r="304" spans="1:21" ht="46" x14ac:dyDescent="0.25">
      <c r="A304" s="43" t="s">
        <v>1117</v>
      </c>
      <c r="B304" s="43" t="s">
        <v>361</v>
      </c>
      <c r="C304" s="43" t="s">
        <v>362</v>
      </c>
      <c r="D304" s="43" t="s">
        <v>319</v>
      </c>
      <c r="E304" s="43" t="s">
        <v>363</v>
      </c>
      <c r="F304" s="85">
        <v>25.19</v>
      </c>
      <c r="G304" s="85">
        <v>25.19</v>
      </c>
      <c r="H304" s="82" t="s">
        <v>2429</v>
      </c>
      <c r="I304" s="43" t="s">
        <v>6</v>
      </c>
      <c r="J304" s="43" t="s">
        <v>3143</v>
      </c>
      <c r="K304" s="83">
        <v>1100000</v>
      </c>
      <c r="L304" s="83">
        <v>9380.25</v>
      </c>
      <c r="M304" s="110" t="str">
        <f>INDEX([1]Sheet1!$L:$L,MATCH(B304,[1]Sheet1!$D:$D,0))</f>
        <v>20.XX.201.010</v>
      </c>
      <c r="N304" s="111">
        <f t="shared" si="35"/>
        <v>1090619.75</v>
      </c>
      <c r="O304" s="112">
        <f>INDEX([2]Sheet1!$AB:$AB,MATCH(B304,[2]Sheet1!$D:$D,0))</f>
        <v>44376</v>
      </c>
      <c r="P304" s="105">
        <v>1144000</v>
      </c>
      <c r="Q304" s="103">
        <v>1090620</v>
      </c>
      <c r="R304" s="50">
        <v>0</v>
      </c>
      <c r="S304" s="84">
        <v>53380</v>
      </c>
      <c r="T304" s="106">
        <v>0</v>
      </c>
      <c r="U304" s="45" t="s">
        <v>1705</v>
      </c>
    </row>
    <row r="305" spans="1:21" ht="46" x14ac:dyDescent="0.25">
      <c r="A305" s="43" t="s">
        <v>2430</v>
      </c>
      <c r="B305" s="43" t="s">
        <v>2431</v>
      </c>
      <c r="C305" s="43" t="s">
        <v>2432</v>
      </c>
      <c r="D305" s="43" t="s">
        <v>319</v>
      </c>
      <c r="E305" s="43" t="s">
        <v>332</v>
      </c>
      <c r="F305" s="85">
        <v>64.400000000000006</v>
      </c>
      <c r="G305" s="85">
        <v>67.3</v>
      </c>
      <c r="H305" s="82" t="s">
        <v>2433</v>
      </c>
      <c r="I305" s="43" t="s">
        <v>6</v>
      </c>
      <c r="J305" s="43" t="s">
        <v>3143</v>
      </c>
      <c r="K305" s="83">
        <v>10000</v>
      </c>
      <c r="L305" s="83">
        <v>0</v>
      </c>
      <c r="M305" s="110" t="str">
        <f>INDEX([1]Sheet1!$L:$L,MATCH(B305,[1]Sheet1!$D:$D,0))</f>
        <v>20.XX.201.122</v>
      </c>
      <c r="N305" s="111">
        <f t="shared" ref="N305:N308" si="36">K305-L305</f>
        <v>10000</v>
      </c>
      <c r="O305" s="112">
        <f>INDEX([2]Sheet1!$AB:$AB,MATCH(B305,[2]Sheet1!$D:$D,0))</f>
        <v>44589</v>
      </c>
      <c r="P305" s="105">
        <v>14000</v>
      </c>
      <c r="Q305" s="103">
        <v>10000</v>
      </c>
      <c r="R305" s="50">
        <v>0</v>
      </c>
      <c r="S305" s="84">
        <v>4000</v>
      </c>
      <c r="T305" s="106">
        <v>0</v>
      </c>
      <c r="U305" s="45" t="s">
        <v>1705</v>
      </c>
    </row>
    <row r="306" spans="1:21" ht="46" x14ac:dyDescent="0.25">
      <c r="A306" s="43" t="s">
        <v>1118</v>
      </c>
      <c r="B306" s="43" t="s">
        <v>364</v>
      </c>
      <c r="C306" s="43" t="s">
        <v>365</v>
      </c>
      <c r="D306" s="43" t="s">
        <v>324</v>
      </c>
      <c r="E306" s="43" t="s">
        <v>366</v>
      </c>
      <c r="F306" s="85">
        <v>8.1</v>
      </c>
      <c r="G306" s="85">
        <v>12.2</v>
      </c>
      <c r="H306" s="82" t="s">
        <v>2434</v>
      </c>
      <c r="I306" s="43" t="s">
        <v>6</v>
      </c>
      <c r="J306" s="43" t="s">
        <v>655</v>
      </c>
      <c r="K306" s="83">
        <v>300000</v>
      </c>
      <c r="L306" s="83">
        <v>2548</v>
      </c>
      <c r="M306" s="110" t="str">
        <f>INDEX([1]Sheet1!$L:$L,MATCH(B306,[1]Sheet1!$D:$D,0))</f>
        <v>20.XX.201.121</v>
      </c>
      <c r="N306" s="111">
        <f t="shared" si="36"/>
        <v>297452</v>
      </c>
      <c r="O306" s="112">
        <f>INDEX([2]Sheet1!$AB:$AB,MATCH(B306,[2]Sheet1!$D:$D,0))</f>
        <v>44686</v>
      </c>
      <c r="P306" s="105">
        <v>70000</v>
      </c>
      <c r="Q306" s="103">
        <v>70000</v>
      </c>
      <c r="R306" s="50">
        <v>0</v>
      </c>
      <c r="S306" s="84">
        <v>0</v>
      </c>
      <c r="T306" s="106">
        <v>0</v>
      </c>
      <c r="U306" s="87"/>
    </row>
    <row r="307" spans="1:21" ht="34.5" x14ac:dyDescent="0.25">
      <c r="A307" s="43" t="s">
        <v>2435</v>
      </c>
      <c r="B307" s="43" t="s">
        <v>2436</v>
      </c>
      <c r="C307" s="43" t="s">
        <v>2437</v>
      </c>
      <c r="D307" s="43" t="s">
        <v>317</v>
      </c>
      <c r="E307" s="43" t="s">
        <v>2438</v>
      </c>
      <c r="F307" s="85">
        <v>5.8</v>
      </c>
      <c r="G307" s="85">
        <v>8</v>
      </c>
      <c r="H307" s="82" t="s">
        <v>2439</v>
      </c>
      <c r="I307" s="43" t="s">
        <v>6</v>
      </c>
      <c r="J307" s="43" t="s">
        <v>3143</v>
      </c>
      <c r="K307" s="83">
        <v>365000</v>
      </c>
      <c r="L307" s="83">
        <v>10300</v>
      </c>
      <c r="M307" s="110" t="str">
        <f>INDEX([1]Sheet1!$L:$L,MATCH(B307,[1]Sheet1!$D:$D,0))</f>
        <v>20.XX.201.121</v>
      </c>
      <c r="N307" s="111">
        <f t="shared" si="36"/>
        <v>354700</v>
      </c>
      <c r="O307" s="112">
        <f>INDEX([2]Sheet1!$AB:$AB,MATCH(B307,[2]Sheet1!$D:$D,0))</f>
        <v>44376</v>
      </c>
      <c r="P307" s="105">
        <v>320000</v>
      </c>
      <c r="Q307" s="103">
        <v>320000</v>
      </c>
      <c r="R307" s="50">
        <v>0</v>
      </c>
      <c r="S307" s="84">
        <v>0</v>
      </c>
      <c r="T307" s="106">
        <v>0</v>
      </c>
      <c r="U307" s="88"/>
    </row>
    <row r="308" spans="1:21" ht="34.5" x14ac:dyDescent="0.25">
      <c r="A308" s="43" t="s">
        <v>2440</v>
      </c>
      <c r="B308" s="43" t="s">
        <v>2441</v>
      </c>
      <c r="C308" s="43" t="s">
        <v>2442</v>
      </c>
      <c r="D308" s="43" t="s">
        <v>319</v>
      </c>
      <c r="E308" s="43" t="s">
        <v>334</v>
      </c>
      <c r="F308" s="85">
        <v>40.4</v>
      </c>
      <c r="G308" s="85">
        <v>59</v>
      </c>
      <c r="H308" s="82" t="s">
        <v>2443</v>
      </c>
      <c r="I308" s="43" t="s">
        <v>6</v>
      </c>
      <c r="J308" s="43" t="s">
        <v>3143</v>
      </c>
      <c r="K308" s="83">
        <v>220000</v>
      </c>
      <c r="L308" s="83">
        <v>5548</v>
      </c>
      <c r="M308" s="110" t="str">
        <f>INDEX([1]Sheet1!$L:$L,MATCH(B308,[1]Sheet1!$D:$D,0))</f>
        <v>20.XX.201.121</v>
      </c>
      <c r="N308" s="111">
        <f t="shared" si="36"/>
        <v>214452</v>
      </c>
      <c r="O308" s="112">
        <f>INDEX([2]Sheet1!$AB:$AB,MATCH(B308,[2]Sheet1!$D:$D,0))</f>
        <v>44687</v>
      </c>
      <c r="P308" s="105">
        <v>139000</v>
      </c>
      <c r="Q308" s="103">
        <v>139000</v>
      </c>
      <c r="R308" s="50">
        <v>0</v>
      </c>
      <c r="S308" s="84">
        <v>0</v>
      </c>
      <c r="T308" s="106">
        <v>0</v>
      </c>
      <c r="U308" s="89"/>
    </row>
    <row r="309" spans="1:21" ht="34.5" x14ac:dyDescent="0.25">
      <c r="A309" s="43" t="s">
        <v>1120</v>
      </c>
      <c r="B309" s="43" t="s">
        <v>1476</v>
      </c>
      <c r="C309" s="43" t="s">
        <v>1619</v>
      </c>
      <c r="D309" s="43" t="s">
        <v>318</v>
      </c>
      <c r="E309" s="43" t="s">
        <v>244</v>
      </c>
      <c r="F309" s="85">
        <v>16.600000000000001</v>
      </c>
      <c r="G309" s="85">
        <v>16.899999999999999</v>
      </c>
      <c r="H309" s="82" t="s">
        <v>2444</v>
      </c>
      <c r="I309" s="43" t="s">
        <v>6</v>
      </c>
      <c r="J309" s="43" t="s">
        <v>655</v>
      </c>
      <c r="K309" s="83">
        <v>2238000</v>
      </c>
      <c r="L309" s="83">
        <v>157754.1</v>
      </c>
      <c r="M309" s="110" t="str">
        <f>INDEX([1]Sheet1!$L:$L,MATCH(B309,[1]Sheet1!$D:$D,0))</f>
        <v>20.XX.201.010</v>
      </c>
      <c r="N309" s="111">
        <f t="shared" ref="N309:N318" si="37">K309-L309</f>
        <v>2080245.9</v>
      </c>
      <c r="O309" s="112">
        <f>INDEX([2]Sheet1!$AB:$AB,MATCH(B309,[2]Sheet1!$D:$D,0))</f>
        <v>44573</v>
      </c>
      <c r="P309" s="105">
        <v>563000</v>
      </c>
      <c r="Q309" s="103">
        <v>563000</v>
      </c>
      <c r="R309" s="50">
        <v>0</v>
      </c>
      <c r="S309" s="84">
        <v>0</v>
      </c>
      <c r="T309" s="106">
        <v>0</v>
      </c>
      <c r="U309" s="88"/>
    </row>
    <row r="310" spans="1:21" ht="34.5" x14ac:dyDescent="0.25">
      <c r="A310" s="43" t="s">
        <v>2445</v>
      </c>
      <c r="B310" s="43" t="s">
        <v>2446</v>
      </c>
      <c r="C310" s="43" t="s">
        <v>2447</v>
      </c>
      <c r="D310" s="43" t="s">
        <v>320</v>
      </c>
      <c r="E310" s="43" t="s">
        <v>368</v>
      </c>
      <c r="F310" s="85">
        <v>47.65</v>
      </c>
      <c r="G310" s="85">
        <v>47.65</v>
      </c>
      <c r="H310" s="82" t="s">
        <v>2448</v>
      </c>
      <c r="I310" s="43" t="s">
        <v>6</v>
      </c>
      <c r="J310" s="43" t="s">
        <v>655</v>
      </c>
      <c r="K310" s="83">
        <v>830000</v>
      </c>
      <c r="L310" s="83">
        <v>2548</v>
      </c>
      <c r="M310" s="110" t="str">
        <f>INDEX([1]Sheet1!$L:$L,MATCH(B310,[1]Sheet1!$D:$D,0))</f>
        <v>20.XX.201.010</v>
      </c>
      <c r="N310" s="111">
        <f t="shared" si="37"/>
        <v>827452</v>
      </c>
      <c r="O310" s="112">
        <f>INDEX([2]Sheet1!$AB:$AB,MATCH(B310,[2]Sheet1!$D:$D,0))</f>
        <v>44656</v>
      </c>
      <c r="P310" s="105">
        <v>111000</v>
      </c>
      <c r="Q310" s="103">
        <v>111000</v>
      </c>
      <c r="R310" s="50">
        <v>0</v>
      </c>
      <c r="S310" s="84">
        <v>0</v>
      </c>
      <c r="T310" s="106">
        <v>0</v>
      </c>
      <c r="U310" s="87"/>
    </row>
    <row r="311" spans="1:21" ht="46" x14ac:dyDescent="0.25">
      <c r="A311" s="43" t="s">
        <v>2449</v>
      </c>
      <c r="B311" s="43" t="s">
        <v>2450</v>
      </c>
      <c r="C311" s="43" t="s">
        <v>2451</v>
      </c>
      <c r="D311" s="43" t="s">
        <v>317</v>
      </c>
      <c r="E311" s="43" t="s">
        <v>2452</v>
      </c>
      <c r="F311" s="85">
        <v>11.3</v>
      </c>
      <c r="G311" s="85">
        <v>11.5</v>
      </c>
      <c r="H311" s="82" t="s">
        <v>2453</v>
      </c>
      <c r="I311" s="43" t="s">
        <v>6</v>
      </c>
      <c r="J311" s="43" t="s">
        <v>655</v>
      </c>
      <c r="K311" s="83">
        <v>750000</v>
      </c>
      <c r="L311" s="83">
        <v>15673</v>
      </c>
      <c r="M311" s="110" t="str">
        <f>INDEX([1]Sheet1!$L:$L,MATCH(B311,[1]Sheet1!$D:$D,0))</f>
        <v>20.XX.201.010</v>
      </c>
      <c r="N311" s="111">
        <f t="shared" si="37"/>
        <v>734327</v>
      </c>
      <c r="O311" s="112">
        <f>INDEX([2]Sheet1!$AB:$AB,MATCH(B311,[2]Sheet1!$D:$D,0))</f>
        <v>44559</v>
      </c>
      <c r="P311" s="105">
        <v>434000</v>
      </c>
      <c r="Q311" s="103">
        <v>434000</v>
      </c>
      <c r="R311" s="50">
        <v>0</v>
      </c>
      <c r="S311" s="84">
        <v>0</v>
      </c>
      <c r="T311" s="106">
        <v>0</v>
      </c>
      <c r="U311" s="88"/>
    </row>
    <row r="312" spans="1:21" ht="46" x14ac:dyDescent="0.25">
      <c r="A312" s="43" t="s">
        <v>1124</v>
      </c>
      <c r="B312" s="43" t="s">
        <v>1480</v>
      </c>
      <c r="C312" s="43" t="s">
        <v>1620</v>
      </c>
      <c r="D312" s="43" t="s">
        <v>320</v>
      </c>
      <c r="E312" s="43" t="s">
        <v>368</v>
      </c>
      <c r="F312" s="85">
        <v>62.893999999999998</v>
      </c>
      <c r="G312" s="85">
        <v>65.275000000000006</v>
      </c>
      <c r="H312" s="82" t="s">
        <v>2454</v>
      </c>
      <c r="I312" s="43" t="s">
        <v>6</v>
      </c>
      <c r="J312" s="43" t="s">
        <v>3143</v>
      </c>
      <c r="K312" s="83">
        <v>140000</v>
      </c>
      <c r="L312" s="83">
        <v>0</v>
      </c>
      <c r="M312" s="110" t="str">
        <f>INDEX([1]Sheet1!$L:$L,MATCH(B312,[1]Sheet1!$D:$D,0))</f>
        <v>20.XX.201.010</v>
      </c>
      <c r="N312" s="111">
        <f t="shared" si="37"/>
        <v>140000</v>
      </c>
      <c r="O312" s="112">
        <f>INDEX([2]Sheet1!$AB:$AB,MATCH(B312,[2]Sheet1!$D:$D,0))</f>
        <v>44398</v>
      </c>
      <c r="P312" s="105">
        <v>53000</v>
      </c>
      <c r="Q312" s="103">
        <v>53000</v>
      </c>
      <c r="R312" s="50">
        <v>0</v>
      </c>
      <c r="S312" s="84">
        <v>0</v>
      </c>
      <c r="T312" s="106">
        <v>0</v>
      </c>
      <c r="U312" s="88"/>
    </row>
    <row r="313" spans="1:21" ht="34.5" x14ac:dyDescent="0.25">
      <c r="A313" s="43" t="s">
        <v>1125</v>
      </c>
      <c r="B313" s="43" t="s">
        <v>1481</v>
      </c>
      <c r="C313" s="55" t="s">
        <v>35</v>
      </c>
      <c r="D313" s="43" t="s">
        <v>320</v>
      </c>
      <c r="E313" s="43" t="s">
        <v>368</v>
      </c>
      <c r="F313" s="85">
        <v>89.6</v>
      </c>
      <c r="G313" s="85">
        <v>90.7</v>
      </c>
      <c r="H313" s="82" t="s">
        <v>2455</v>
      </c>
      <c r="I313" s="43" t="s">
        <v>6</v>
      </c>
      <c r="J313" s="43" t="s">
        <v>655</v>
      </c>
      <c r="K313" s="83">
        <v>70000</v>
      </c>
      <c r="L313" s="83">
        <v>0</v>
      </c>
      <c r="M313" s="110" t="str">
        <f>INDEX([1]Sheet1!$L:$L,MATCH(B313,[1]Sheet1!$D:$D,0))</f>
        <v>20.XX.201.010</v>
      </c>
      <c r="N313" s="111">
        <f t="shared" si="37"/>
        <v>70000</v>
      </c>
      <c r="O313" s="112">
        <f>INDEX([2]Sheet1!$AB:$AB,MATCH(B313,[2]Sheet1!$D:$D,0))</f>
        <v>44872</v>
      </c>
      <c r="P313" s="105">
        <v>44000</v>
      </c>
      <c r="Q313" s="103">
        <v>44000</v>
      </c>
      <c r="R313" s="50">
        <v>0</v>
      </c>
      <c r="S313" s="84">
        <v>0</v>
      </c>
      <c r="T313" s="106">
        <v>0</v>
      </c>
      <c r="U313" s="89"/>
    </row>
    <row r="314" spans="1:21" ht="23" x14ac:dyDescent="0.25">
      <c r="A314" s="43" t="s">
        <v>2456</v>
      </c>
      <c r="B314" s="43" t="s">
        <v>2457</v>
      </c>
      <c r="C314" s="43" t="s">
        <v>2458</v>
      </c>
      <c r="D314" s="43" t="s">
        <v>319</v>
      </c>
      <c r="E314" s="43" t="s">
        <v>363</v>
      </c>
      <c r="F314" s="85">
        <v>15.83</v>
      </c>
      <c r="G314" s="85">
        <v>15.83</v>
      </c>
      <c r="H314" s="82" t="s">
        <v>2459</v>
      </c>
      <c r="I314" s="43" t="s">
        <v>6</v>
      </c>
      <c r="J314" s="43" t="s">
        <v>655</v>
      </c>
      <c r="K314" s="83">
        <v>1502000</v>
      </c>
      <c r="L314" s="83">
        <v>105105.9</v>
      </c>
      <c r="M314" s="110" t="str">
        <f>INDEX([1]Sheet1!$L:$L,MATCH(B314,[1]Sheet1!$D:$D,0))</f>
        <v>20.XX.201.010</v>
      </c>
      <c r="N314" s="111">
        <f t="shared" si="37"/>
        <v>1396894.1</v>
      </c>
      <c r="O314" s="112">
        <f>INDEX([2]Sheet1!$AB:$AB,MATCH(B314,[2]Sheet1!$D:$D,0))</f>
        <v>44810</v>
      </c>
      <c r="P314" s="105">
        <v>75000</v>
      </c>
      <c r="Q314" s="103">
        <v>75000</v>
      </c>
      <c r="R314" s="50">
        <v>0</v>
      </c>
      <c r="S314" s="84">
        <v>0</v>
      </c>
      <c r="T314" s="106">
        <v>0</v>
      </c>
      <c r="U314" s="88"/>
    </row>
    <row r="315" spans="1:21" ht="46" x14ac:dyDescent="0.25">
      <c r="A315" s="43" t="s">
        <v>2460</v>
      </c>
      <c r="B315" s="43" t="s">
        <v>2461</v>
      </c>
      <c r="C315" s="43" t="s">
        <v>2462</v>
      </c>
      <c r="D315" s="43" t="s">
        <v>319</v>
      </c>
      <c r="E315" s="43" t="s">
        <v>297</v>
      </c>
      <c r="F315" s="85">
        <v>26.4</v>
      </c>
      <c r="G315" s="85">
        <v>29.8</v>
      </c>
      <c r="H315" s="82" t="s">
        <v>2463</v>
      </c>
      <c r="I315" s="43" t="s">
        <v>48</v>
      </c>
      <c r="J315" s="43" t="s">
        <v>653</v>
      </c>
      <c r="K315" s="83">
        <v>2750000</v>
      </c>
      <c r="L315" s="83">
        <v>0</v>
      </c>
      <c r="M315" s="110" t="str">
        <f>INDEX([1]Sheet1!$L:$L,MATCH(B315,[1]Sheet1!$D:$D,0))</f>
        <v>20.XX.075.600</v>
      </c>
      <c r="N315" s="111">
        <f t="shared" si="37"/>
        <v>2750000</v>
      </c>
      <c r="O315" s="112">
        <f>INDEX([2]Sheet1!$AB:$AB,MATCH(B315,[2]Sheet1!$D:$D,0))</f>
        <v>0</v>
      </c>
      <c r="P315" s="105">
        <v>700000</v>
      </c>
      <c r="Q315" s="103">
        <v>700000</v>
      </c>
      <c r="R315" s="50">
        <v>0</v>
      </c>
      <c r="S315" s="84">
        <v>0</v>
      </c>
      <c r="T315" s="106">
        <v>0</v>
      </c>
      <c r="U315" s="88"/>
    </row>
    <row r="316" spans="1:21" ht="23" x14ac:dyDescent="0.25">
      <c r="A316" s="43" t="s">
        <v>2464</v>
      </c>
      <c r="B316" s="43" t="s">
        <v>2465</v>
      </c>
      <c r="C316" s="43" t="s">
        <v>2466</v>
      </c>
      <c r="D316" s="43" t="s">
        <v>317</v>
      </c>
      <c r="E316" s="43" t="s">
        <v>2467</v>
      </c>
      <c r="F316" s="85">
        <v>0</v>
      </c>
      <c r="G316" s="85">
        <v>4.9400000000000004</v>
      </c>
      <c r="H316" s="82" t="s">
        <v>2468</v>
      </c>
      <c r="I316" s="43" t="s">
        <v>6</v>
      </c>
      <c r="J316" s="43" t="s">
        <v>3143</v>
      </c>
      <c r="K316" s="83">
        <v>130000</v>
      </c>
      <c r="L316" s="83">
        <v>0</v>
      </c>
      <c r="M316" s="110" t="str">
        <f>INDEX([1]Sheet1!$L:$L,MATCH(B316,[1]Sheet1!$D:$D,0))</f>
        <v>20.XX.201.010</v>
      </c>
      <c r="N316" s="111">
        <f t="shared" si="37"/>
        <v>130000</v>
      </c>
      <c r="O316" s="112">
        <f>INDEX([2]Sheet1!$AB:$AB,MATCH(B316,[2]Sheet1!$D:$D,0))</f>
        <v>44691</v>
      </c>
      <c r="P316" s="105">
        <v>18000</v>
      </c>
      <c r="Q316" s="103">
        <v>18000</v>
      </c>
      <c r="R316" s="50">
        <v>0</v>
      </c>
      <c r="S316" s="84">
        <v>0</v>
      </c>
      <c r="T316" s="106">
        <v>0</v>
      </c>
      <c r="U316" s="88"/>
    </row>
    <row r="317" spans="1:21" ht="34.5" x14ac:dyDescent="0.25">
      <c r="A317" s="43" t="s">
        <v>1121</v>
      </c>
      <c r="B317" s="43" t="s">
        <v>1477</v>
      </c>
      <c r="C317" s="55" t="s">
        <v>35</v>
      </c>
      <c r="D317" s="43" t="s">
        <v>320</v>
      </c>
      <c r="E317" s="43" t="s">
        <v>2469</v>
      </c>
      <c r="F317" s="85">
        <v>49</v>
      </c>
      <c r="G317" s="85">
        <v>49.4</v>
      </c>
      <c r="H317" s="82" t="s">
        <v>2470</v>
      </c>
      <c r="I317" s="43" t="s">
        <v>6</v>
      </c>
      <c r="J317" s="43" t="s">
        <v>1713</v>
      </c>
      <c r="K317" s="83">
        <v>31000</v>
      </c>
      <c r="L317" s="83">
        <v>0</v>
      </c>
      <c r="M317" s="110" t="str">
        <f>INDEX([1]Sheet1!$L:$L,MATCH(B317,[1]Sheet1!$D:$D,0))</f>
        <v>20.XX.201.131</v>
      </c>
      <c r="N317" s="111">
        <f t="shared" si="37"/>
        <v>31000</v>
      </c>
      <c r="O317" s="112">
        <f>INDEX([2]Sheet1!$AB:$AB,MATCH(B317,[2]Sheet1!$D:$D,0))</f>
        <v>44866</v>
      </c>
      <c r="P317" s="105">
        <v>16000</v>
      </c>
      <c r="Q317" s="103">
        <v>16000</v>
      </c>
      <c r="R317" s="50">
        <v>0</v>
      </c>
      <c r="S317" s="84">
        <v>0</v>
      </c>
      <c r="T317" s="106">
        <v>0</v>
      </c>
      <c r="U317" s="88"/>
    </row>
    <row r="318" spans="1:21" ht="34.5" x14ac:dyDescent="0.25">
      <c r="A318" s="43" t="s">
        <v>2471</v>
      </c>
      <c r="B318" s="43" t="s">
        <v>2472</v>
      </c>
      <c r="C318" s="43" t="s">
        <v>2473</v>
      </c>
      <c r="D318" s="43" t="s">
        <v>320</v>
      </c>
      <c r="E318" s="43" t="s">
        <v>244</v>
      </c>
      <c r="F318" s="85">
        <v>0</v>
      </c>
      <c r="G318" s="85">
        <v>6.2</v>
      </c>
      <c r="H318" s="82" t="s">
        <v>2474</v>
      </c>
      <c r="I318" s="43" t="s">
        <v>6</v>
      </c>
      <c r="J318" s="43" t="s">
        <v>1713</v>
      </c>
      <c r="K318" s="83">
        <v>60000</v>
      </c>
      <c r="L318" s="83">
        <v>0</v>
      </c>
      <c r="M318" s="110" t="str">
        <f>INDEX([1]Sheet1!$L:$L,MATCH(B318,[1]Sheet1!$D:$D,0))</f>
        <v>20.XX.201.121</v>
      </c>
      <c r="N318" s="111">
        <f t="shared" si="37"/>
        <v>60000</v>
      </c>
      <c r="O318" s="112">
        <f>INDEX([2]Sheet1!$AB:$AB,MATCH(B318,[2]Sheet1!$D:$D,0))</f>
        <v>45016</v>
      </c>
      <c r="P318" s="105">
        <v>3000</v>
      </c>
      <c r="Q318" s="103">
        <v>0</v>
      </c>
      <c r="R318" s="50">
        <v>3000</v>
      </c>
      <c r="S318" s="84">
        <v>0</v>
      </c>
      <c r="T318" s="106">
        <v>0</v>
      </c>
      <c r="U318" s="45" t="s">
        <v>1704</v>
      </c>
    </row>
    <row r="319" spans="1:21" ht="46" x14ac:dyDescent="0.25">
      <c r="A319" s="43" t="s">
        <v>2475</v>
      </c>
      <c r="B319" s="43" t="s">
        <v>2476</v>
      </c>
      <c r="C319" s="43" t="s">
        <v>2477</v>
      </c>
      <c r="D319" s="43" t="s">
        <v>319</v>
      </c>
      <c r="E319" s="43" t="s">
        <v>61</v>
      </c>
      <c r="F319" s="85">
        <v>49.7</v>
      </c>
      <c r="G319" s="85">
        <v>52.1</v>
      </c>
      <c r="H319" s="82" t="s">
        <v>2478</v>
      </c>
      <c r="I319" s="43" t="s">
        <v>6</v>
      </c>
      <c r="J319" s="43" t="s">
        <v>3143</v>
      </c>
      <c r="K319" s="83">
        <v>30000</v>
      </c>
      <c r="L319" s="83">
        <v>0</v>
      </c>
      <c r="M319" s="110" t="str">
        <f>INDEX([1]Sheet1!$L:$L,MATCH(B319,[1]Sheet1!$D:$D,0))</f>
        <v>20.XX.201.010</v>
      </c>
      <c r="N319" s="111">
        <f t="shared" ref="N319:N321" si="38">K319-L319</f>
        <v>30000</v>
      </c>
      <c r="O319" s="112">
        <f>INDEX([2]Sheet1!$AB:$AB,MATCH(B319,[2]Sheet1!$D:$D,0))</f>
        <v>44580</v>
      </c>
      <c r="P319" s="105">
        <v>29000</v>
      </c>
      <c r="Q319" s="103">
        <v>29000</v>
      </c>
      <c r="R319" s="50">
        <v>0</v>
      </c>
      <c r="S319" s="84">
        <v>0</v>
      </c>
      <c r="T319" s="106">
        <v>0</v>
      </c>
      <c r="U319" s="88"/>
    </row>
    <row r="320" spans="1:21" ht="34.5" x14ac:dyDescent="0.25">
      <c r="A320" s="43" t="s">
        <v>2479</v>
      </c>
      <c r="B320" s="43" t="s">
        <v>2480</v>
      </c>
      <c r="C320" s="43" t="s">
        <v>2481</v>
      </c>
      <c r="D320" s="43" t="s">
        <v>320</v>
      </c>
      <c r="E320" s="43" t="s">
        <v>61</v>
      </c>
      <c r="F320" s="85">
        <v>26.8</v>
      </c>
      <c r="G320" s="85">
        <v>29.96</v>
      </c>
      <c r="H320" s="82" t="s">
        <v>2482</v>
      </c>
      <c r="I320" s="43" t="s">
        <v>6</v>
      </c>
      <c r="J320" s="43" t="s">
        <v>3143</v>
      </c>
      <c r="K320" s="83">
        <v>35000</v>
      </c>
      <c r="L320" s="83">
        <v>0</v>
      </c>
      <c r="M320" s="110" t="str">
        <f>INDEX([1]Sheet1!$L:$L,MATCH(B320,[1]Sheet1!$D:$D,0))</f>
        <v>20.XX.201.010</v>
      </c>
      <c r="N320" s="111">
        <f t="shared" si="38"/>
        <v>35000</v>
      </c>
      <c r="O320" s="112">
        <f>INDEX([2]Sheet1!$AB:$AB,MATCH(B320,[2]Sheet1!$D:$D,0))</f>
        <v>44696</v>
      </c>
      <c r="P320" s="105">
        <v>26000</v>
      </c>
      <c r="Q320" s="103">
        <v>26000</v>
      </c>
      <c r="R320" s="50">
        <v>0</v>
      </c>
      <c r="S320" s="84">
        <v>0</v>
      </c>
      <c r="T320" s="106">
        <v>0</v>
      </c>
      <c r="U320" s="88"/>
    </row>
    <row r="321" spans="1:21" ht="57.5" x14ac:dyDescent="0.25">
      <c r="A321" s="43" t="s">
        <v>2483</v>
      </c>
      <c r="B321" s="43" t="s">
        <v>2484</v>
      </c>
      <c r="C321" s="43" t="s">
        <v>2485</v>
      </c>
      <c r="D321" s="43" t="s">
        <v>378</v>
      </c>
      <c r="E321" s="43" t="s">
        <v>61</v>
      </c>
      <c r="F321" s="85">
        <v>29.4</v>
      </c>
      <c r="G321" s="85">
        <v>31.6</v>
      </c>
      <c r="H321" s="82" t="s">
        <v>2486</v>
      </c>
      <c r="I321" s="55" t="s">
        <v>48</v>
      </c>
      <c r="J321" s="86" t="s">
        <v>3150</v>
      </c>
      <c r="K321" s="83">
        <v>74090000</v>
      </c>
      <c r="L321" s="83">
        <v>26178998.309999999</v>
      </c>
      <c r="M321" s="110" t="str">
        <f>INDEX([1]Sheet1!$L:$L,MATCH(B321,[1]Sheet1!$D:$D,0))</f>
        <v>20.XX.025.700, 20.XX.075.600</v>
      </c>
      <c r="N321" s="111">
        <f t="shared" si="38"/>
        <v>47911001.689999998</v>
      </c>
      <c r="O321" s="112">
        <f>INDEX([2]Sheet1!$AB:$AB,MATCH(B321,[2]Sheet1!$D:$D,0))</f>
        <v>36889</v>
      </c>
      <c r="P321" s="105">
        <v>2000000</v>
      </c>
      <c r="Q321" s="103">
        <v>2000000</v>
      </c>
      <c r="R321" s="50">
        <v>0</v>
      </c>
      <c r="S321" s="84">
        <v>0</v>
      </c>
      <c r="T321" s="106">
        <v>0</v>
      </c>
      <c r="U321" s="89"/>
    </row>
    <row r="322" spans="1:21" ht="34.5" x14ac:dyDescent="0.25">
      <c r="A322" s="43" t="s">
        <v>1126</v>
      </c>
      <c r="B322" s="43" t="s">
        <v>684</v>
      </c>
      <c r="C322" s="43" t="s">
        <v>686</v>
      </c>
      <c r="D322" s="43" t="s">
        <v>378</v>
      </c>
      <c r="E322" s="43" t="s">
        <v>11</v>
      </c>
      <c r="F322" s="85">
        <v>56.5</v>
      </c>
      <c r="G322" s="85">
        <v>56.9</v>
      </c>
      <c r="H322" s="82" t="s">
        <v>2487</v>
      </c>
      <c r="I322" s="43" t="s">
        <v>6</v>
      </c>
      <c r="J322" s="43" t="s">
        <v>3141</v>
      </c>
      <c r="K322" s="83">
        <v>35000000</v>
      </c>
      <c r="L322" s="83">
        <v>780699.3</v>
      </c>
      <c r="M322" s="110" t="str">
        <f>INDEX([1]Sheet1!$L:$L,MATCH(B322,[1]Sheet1!$D:$D,0))</f>
        <v>20.XX.201.110</v>
      </c>
      <c r="N322" s="111">
        <f>K322-L322</f>
        <v>34219300.700000003</v>
      </c>
      <c r="O322" s="112">
        <f>INDEX([2]Sheet1!$AB:$AB,MATCH(B322,[2]Sheet1!$D:$D,0))</f>
        <v>42916</v>
      </c>
      <c r="P322" s="105">
        <v>100000</v>
      </c>
      <c r="Q322" s="103">
        <v>100000</v>
      </c>
      <c r="R322" s="50">
        <v>0</v>
      </c>
      <c r="S322" s="84">
        <v>0</v>
      </c>
      <c r="T322" s="106">
        <v>0</v>
      </c>
      <c r="U322" s="88"/>
    </row>
    <row r="323" spans="1:21" ht="92" x14ac:dyDescent="0.25">
      <c r="A323" s="43" t="s">
        <v>1131</v>
      </c>
      <c r="B323" s="43" t="s">
        <v>383</v>
      </c>
      <c r="C323" s="43" t="s">
        <v>384</v>
      </c>
      <c r="D323" s="43" t="s">
        <v>378</v>
      </c>
      <c r="E323" s="43" t="s">
        <v>385</v>
      </c>
      <c r="F323" s="85">
        <v>10.199999999999999</v>
      </c>
      <c r="G323" s="85">
        <v>10.3</v>
      </c>
      <c r="H323" s="82" t="s">
        <v>2488</v>
      </c>
      <c r="I323" s="43" t="s">
        <v>6</v>
      </c>
      <c r="J323" s="43" t="s">
        <v>652</v>
      </c>
      <c r="K323" s="83">
        <v>1926000</v>
      </c>
      <c r="L323" s="83">
        <v>47491</v>
      </c>
      <c r="M323" s="110" t="str">
        <f>INDEX([1]Sheet1!$L:$L,MATCH(B323,[1]Sheet1!$D:$D,0))</f>
        <v>20.XX.201.113</v>
      </c>
      <c r="N323" s="111">
        <f>K323-L323</f>
        <v>1878509</v>
      </c>
      <c r="O323" s="112">
        <f>INDEX([2]Sheet1!$AB:$AB,MATCH(B323,[2]Sheet1!$D:$D,0))</f>
        <v>44125</v>
      </c>
      <c r="P323" s="105">
        <v>126000</v>
      </c>
      <c r="Q323" s="103">
        <v>126000</v>
      </c>
      <c r="R323" s="50">
        <v>0</v>
      </c>
      <c r="S323" s="84">
        <v>0</v>
      </c>
      <c r="T323" s="106">
        <v>0</v>
      </c>
      <c r="U323" s="88"/>
    </row>
    <row r="324" spans="1:21" ht="23" x14ac:dyDescent="0.25">
      <c r="A324" s="43" t="s">
        <v>1132</v>
      </c>
      <c r="B324" s="43" t="s">
        <v>389</v>
      </c>
      <c r="C324" s="43" t="s">
        <v>390</v>
      </c>
      <c r="D324" s="43" t="s">
        <v>378</v>
      </c>
      <c r="E324" s="43" t="s">
        <v>379</v>
      </c>
      <c r="F324" s="85">
        <v>8.8000000000000007</v>
      </c>
      <c r="G324" s="85">
        <v>8.8000000000000007</v>
      </c>
      <c r="H324" s="82" t="s">
        <v>2489</v>
      </c>
      <c r="I324" s="43" t="s">
        <v>6</v>
      </c>
      <c r="J324" s="43" t="s">
        <v>653</v>
      </c>
      <c r="K324" s="83">
        <v>2657000</v>
      </c>
      <c r="L324" s="83">
        <v>835128</v>
      </c>
      <c r="M324" s="110" t="str">
        <f>INDEX([1]Sheet1!$L:$L,MATCH(B324,[1]Sheet1!$D:$D,0))</f>
        <v>20.XX.201.119</v>
      </c>
      <c r="N324" s="111">
        <f>K324-L324</f>
        <v>1821872</v>
      </c>
      <c r="O324" s="112">
        <f>INDEX([2]Sheet1!$AB:$AB,MATCH(B324,[2]Sheet1!$D:$D,0))</f>
        <v>43371</v>
      </c>
      <c r="P324" s="105">
        <v>805000</v>
      </c>
      <c r="Q324" s="103">
        <v>805000</v>
      </c>
      <c r="R324" s="50">
        <v>0</v>
      </c>
      <c r="S324" s="84">
        <v>0</v>
      </c>
      <c r="T324" s="106">
        <v>0</v>
      </c>
      <c r="U324" s="89"/>
    </row>
    <row r="325" spans="1:21" ht="23" x14ac:dyDescent="0.25">
      <c r="A325" s="43" t="s">
        <v>1134</v>
      </c>
      <c r="B325" s="43" t="s">
        <v>1483</v>
      </c>
      <c r="C325" s="43" t="s">
        <v>1621</v>
      </c>
      <c r="D325" s="43" t="s">
        <v>378</v>
      </c>
      <c r="E325" s="43" t="s">
        <v>382</v>
      </c>
      <c r="F325" s="85">
        <v>28.33</v>
      </c>
      <c r="G325" s="85">
        <v>28.33</v>
      </c>
      <c r="H325" s="82" t="s">
        <v>1695</v>
      </c>
      <c r="I325" s="43" t="s">
        <v>6</v>
      </c>
      <c r="J325" s="43" t="s">
        <v>652</v>
      </c>
      <c r="K325" s="83">
        <v>315000</v>
      </c>
      <c r="L325" s="83">
        <v>1000</v>
      </c>
      <c r="M325" s="110" t="str">
        <f>INDEX([1]Sheet1!$L:$L,MATCH(B325,[1]Sheet1!$D:$D,0))</f>
        <v>20.XX.201.110</v>
      </c>
      <c r="N325" s="111">
        <f t="shared" ref="N325:N326" si="39">K325-L325</f>
        <v>314000</v>
      </c>
      <c r="O325" s="112">
        <f>INDEX([2]Sheet1!$AB:$AB,MATCH(B325,[2]Sheet1!$D:$D,0))</f>
        <v>43993</v>
      </c>
      <c r="P325" s="105">
        <v>3000</v>
      </c>
      <c r="Q325" s="103">
        <v>3000</v>
      </c>
      <c r="R325" s="50">
        <v>0</v>
      </c>
      <c r="S325" s="84">
        <v>0</v>
      </c>
      <c r="T325" s="106">
        <v>0</v>
      </c>
      <c r="U325" s="88"/>
    </row>
    <row r="326" spans="1:21" ht="34.5" x14ac:dyDescent="0.25">
      <c r="A326" s="43" t="s">
        <v>1136</v>
      </c>
      <c r="B326" s="43" t="s">
        <v>403</v>
      </c>
      <c r="C326" s="43" t="s">
        <v>404</v>
      </c>
      <c r="D326" s="43" t="s">
        <v>375</v>
      </c>
      <c r="E326" s="43" t="s">
        <v>11</v>
      </c>
      <c r="F326" s="85">
        <v>4</v>
      </c>
      <c r="G326" s="85">
        <v>4.2</v>
      </c>
      <c r="H326" s="82" t="s">
        <v>2490</v>
      </c>
      <c r="I326" s="43" t="s">
        <v>6</v>
      </c>
      <c r="J326" s="43" t="s">
        <v>653</v>
      </c>
      <c r="K326" s="83">
        <v>1241000</v>
      </c>
      <c r="L326" s="83">
        <v>223478.75</v>
      </c>
      <c r="M326" s="110" t="str">
        <f>INDEX([1]Sheet1!$L:$L,MATCH(B326,[1]Sheet1!$D:$D,0))</f>
        <v>20.XX.201.131</v>
      </c>
      <c r="N326" s="111">
        <f t="shared" si="39"/>
        <v>1017521.25</v>
      </c>
      <c r="O326" s="112">
        <f>INDEX([2]Sheet1!$AB:$AB,MATCH(B326,[2]Sheet1!$D:$D,0))</f>
        <v>43644</v>
      </c>
      <c r="P326" s="105">
        <v>30000</v>
      </c>
      <c r="Q326" s="103">
        <v>30000</v>
      </c>
      <c r="R326" s="50">
        <v>0</v>
      </c>
      <c r="S326" s="84">
        <v>0</v>
      </c>
      <c r="T326" s="106">
        <v>0</v>
      </c>
      <c r="U326" s="89"/>
    </row>
    <row r="327" spans="1:21" ht="23" x14ac:dyDescent="0.25">
      <c r="A327" s="43" t="s">
        <v>1138</v>
      </c>
      <c r="B327" s="43" t="s">
        <v>407</v>
      </c>
      <c r="C327" s="43" t="s">
        <v>408</v>
      </c>
      <c r="D327" s="43" t="s">
        <v>375</v>
      </c>
      <c r="E327" s="43" t="s">
        <v>11</v>
      </c>
      <c r="F327" s="85">
        <v>21.54</v>
      </c>
      <c r="G327" s="85">
        <v>21.54</v>
      </c>
      <c r="H327" s="82" t="s">
        <v>2491</v>
      </c>
      <c r="I327" s="43" t="s">
        <v>6</v>
      </c>
      <c r="J327" s="43" t="s">
        <v>3143</v>
      </c>
      <c r="K327" s="83">
        <v>4378000</v>
      </c>
      <c r="L327" s="83">
        <v>633065</v>
      </c>
      <c r="M327" s="110" t="str">
        <f>INDEX([1]Sheet1!$L:$L,MATCH(B327,[1]Sheet1!$D:$D,0))</f>
        <v>20.XX.201.110</v>
      </c>
      <c r="N327" s="111">
        <f t="shared" ref="N327:N328" si="40">K327-L327</f>
        <v>3744935</v>
      </c>
      <c r="O327" s="112">
        <f>INDEX([2]Sheet1!$AB:$AB,MATCH(B327,[2]Sheet1!$D:$D,0))</f>
        <v>43642</v>
      </c>
      <c r="P327" s="105">
        <v>184000</v>
      </c>
      <c r="Q327" s="103">
        <v>184000</v>
      </c>
      <c r="R327" s="50">
        <v>0</v>
      </c>
      <c r="S327" s="84">
        <v>0</v>
      </c>
      <c r="T327" s="106">
        <v>0</v>
      </c>
      <c r="U327" s="88"/>
    </row>
    <row r="328" spans="1:21" ht="69" x14ac:dyDescent="0.25">
      <c r="A328" s="43" t="s">
        <v>1139</v>
      </c>
      <c r="B328" s="43" t="s">
        <v>409</v>
      </c>
      <c r="C328" s="43" t="s">
        <v>410</v>
      </c>
      <c r="D328" s="43" t="s">
        <v>378</v>
      </c>
      <c r="E328" s="43" t="s">
        <v>406</v>
      </c>
      <c r="F328" s="85">
        <v>0</v>
      </c>
      <c r="G328" s="85">
        <v>10.199999999999999</v>
      </c>
      <c r="H328" s="82" t="s">
        <v>2492</v>
      </c>
      <c r="I328" s="43" t="s">
        <v>6</v>
      </c>
      <c r="J328" s="43" t="s">
        <v>652</v>
      </c>
      <c r="K328" s="83">
        <v>590000</v>
      </c>
      <c r="L328" s="83">
        <v>42865</v>
      </c>
      <c r="M328" s="110" t="str">
        <f>INDEX([1]Sheet1!$L:$L,MATCH(B328,[1]Sheet1!$D:$D,0))</f>
        <v>20.XX.201.121</v>
      </c>
      <c r="N328" s="111">
        <f t="shared" si="40"/>
        <v>547135</v>
      </c>
      <c r="O328" s="112">
        <f>INDEX([2]Sheet1!$AB:$AB,MATCH(B328,[2]Sheet1!$D:$D,0))</f>
        <v>43635</v>
      </c>
      <c r="P328" s="105">
        <v>50000</v>
      </c>
      <c r="Q328" s="103">
        <v>50000</v>
      </c>
      <c r="R328" s="50">
        <v>0</v>
      </c>
      <c r="S328" s="84">
        <v>0</v>
      </c>
      <c r="T328" s="106">
        <v>0</v>
      </c>
      <c r="U328" s="87"/>
    </row>
    <row r="329" spans="1:21" ht="34.5" x14ac:dyDescent="0.25">
      <c r="A329" s="43" t="s">
        <v>1140</v>
      </c>
      <c r="B329" s="43" t="s">
        <v>411</v>
      </c>
      <c r="C329" s="43" t="s">
        <v>412</v>
      </c>
      <c r="D329" s="43" t="s">
        <v>378</v>
      </c>
      <c r="E329" s="43" t="s">
        <v>413</v>
      </c>
      <c r="F329" s="85">
        <v>3.98</v>
      </c>
      <c r="G329" s="85">
        <v>6.9</v>
      </c>
      <c r="H329" s="82" t="s">
        <v>2493</v>
      </c>
      <c r="I329" s="43" t="s">
        <v>6</v>
      </c>
      <c r="J329" s="43" t="s">
        <v>652</v>
      </c>
      <c r="K329" s="83">
        <v>720000</v>
      </c>
      <c r="L329" s="83">
        <v>400</v>
      </c>
      <c r="M329" s="110" t="str">
        <f>INDEX([1]Sheet1!$L:$L,MATCH(B329,[1]Sheet1!$D:$D,0))</f>
        <v>20.XX.201.361</v>
      </c>
      <c r="N329" s="111">
        <f t="shared" ref="N329:N332" si="41">K329-L329</f>
        <v>719600</v>
      </c>
      <c r="O329" s="112">
        <f>INDEX([2]Sheet1!$AB:$AB,MATCH(B329,[2]Sheet1!$D:$D,0))</f>
        <v>44012</v>
      </c>
      <c r="P329" s="105">
        <v>234000</v>
      </c>
      <c r="Q329" s="103">
        <v>234000</v>
      </c>
      <c r="R329" s="50">
        <v>0</v>
      </c>
      <c r="S329" s="84">
        <v>0</v>
      </c>
      <c r="T329" s="106">
        <v>0</v>
      </c>
      <c r="U329" s="87"/>
    </row>
    <row r="330" spans="1:21" ht="34.5" x14ac:dyDescent="0.25">
      <c r="A330" s="43" t="s">
        <v>1773</v>
      </c>
      <c r="B330" s="43" t="s">
        <v>2494</v>
      </c>
      <c r="C330" s="43" t="s">
        <v>2495</v>
      </c>
      <c r="D330" s="43" t="s">
        <v>378</v>
      </c>
      <c r="E330" s="43" t="s">
        <v>11</v>
      </c>
      <c r="F330" s="85">
        <v>0.04</v>
      </c>
      <c r="G330" s="85">
        <v>0.04</v>
      </c>
      <c r="H330" s="82" t="s">
        <v>2496</v>
      </c>
      <c r="I330" s="43" t="s">
        <v>6</v>
      </c>
      <c r="J330" s="43" t="s">
        <v>655</v>
      </c>
      <c r="K330" s="83">
        <v>23210000</v>
      </c>
      <c r="L330" s="83">
        <v>0</v>
      </c>
      <c r="M330" s="110" t="str">
        <f>INDEX([1]Sheet1!$L:$L,MATCH(B330,[1]Sheet1!$D:$D,0))</f>
        <v>20.XX.201.110</v>
      </c>
      <c r="N330" s="111">
        <f t="shared" si="41"/>
        <v>23210000</v>
      </c>
      <c r="O330" s="112">
        <f>INDEX([2]Sheet1!$AB:$AB,MATCH(B330,[2]Sheet1!$D:$D,0))</f>
        <v>45016</v>
      </c>
      <c r="P330" s="105">
        <v>2000</v>
      </c>
      <c r="Q330" s="103">
        <v>0</v>
      </c>
      <c r="R330" s="50">
        <v>2000</v>
      </c>
      <c r="S330" s="84">
        <v>0</v>
      </c>
      <c r="T330" s="106">
        <v>0</v>
      </c>
      <c r="U330" s="45" t="s">
        <v>1704</v>
      </c>
    </row>
    <row r="331" spans="1:21" ht="80.5" x14ac:dyDescent="0.25">
      <c r="A331" s="43" t="s">
        <v>1141</v>
      </c>
      <c r="B331" s="43" t="s">
        <v>414</v>
      </c>
      <c r="C331" s="43" t="s">
        <v>415</v>
      </c>
      <c r="D331" s="43" t="s">
        <v>378</v>
      </c>
      <c r="E331" s="43" t="s">
        <v>379</v>
      </c>
      <c r="F331" s="85">
        <v>0</v>
      </c>
      <c r="G331" s="85">
        <v>0</v>
      </c>
      <c r="H331" s="82" t="s">
        <v>2497</v>
      </c>
      <c r="I331" s="43" t="s">
        <v>6</v>
      </c>
      <c r="J331" s="43" t="s">
        <v>652</v>
      </c>
      <c r="K331" s="83">
        <v>7100000</v>
      </c>
      <c r="L331" s="83">
        <v>9816.25</v>
      </c>
      <c r="M331" s="110" t="str">
        <f>INDEX([1]Sheet1!$L:$L,MATCH(B331,[1]Sheet1!$D:$D,0))</f>
        <v>20.XX.201.111</v>
      </c>
      <c r="N331" s="111">
        <f t="shared" si="41"/>
        <v>7090183.75</v>
      </c>
      <c r="O331" s="112">
        <f>INDEX([2]Sheet1!$AB:$AB,MATCH(B331,[2]Sheet1!$D:$D,0))</f>
        <v>44012</v>
      </c>
      <c r="P331" s="105">
        <v>3617000</v>
      </c>
      <c r="Q331" s="103">
        <v>3617000</v>
      </c>
      <c r="R331" s="50">
        <v>0</v>
      </c>
      <c r="S331" s="84">
        <v>0</v>
      </c>
      <c r="T331" s="106">
        <v>0</v>
      </c>
      <c r="U331" s="87"/>
    </row>
    <row r="332" spans="1:21" ht="46" x14ac:dyDescent="0.25">
      <c r="A332" s="43" t="s">
        <v>1142</v>
      </c>
      <c r="B332" s="43" t="s">
        <v>416</v>
      </c>
      <c r="C332" s="43" t="s">
        <v>417</v>
      </c>
      <c r="D332" s="43" t="s">
        <v>378</v>
      </c>
      <c r="E332" s="43" t="s">
        <v>11</v>
      </c>
      <c r="F332" s="85">
        <v>0</v>
      </c>
      <c r="G332" s="85">
        <v>18</v>
      </c>
      <c r="H332" s="82" t="s">
        <v>2498</v>
      </c>
      <c r="I332" s="43" t="s">
        <v>6</v>
      </c>
      <c r="J332" s="43" t="s">
        <v>652</v>
      </c>
      <c r="K332" s="83">
        <v>1554000</v>
      </c>
      <c r="L332" s="83">
        <v>1397.2</v>
      </c>
      <c r="M332" s="110" t="str">
        <f>INDEX([1]Sheet1!$L:$L,MATCH(B332,[1]Sheet1!$D:$D,0))</f>
        <v>20.XX.201.121</v>
      </c>
      <c r="N332" s="111">
        <f t="shared" si="41"/>
        <v>1552602.8</v>
      </c>
      <c r="O332" s="112">
        <f>INDEX([2]Sheet1!$AB:$AB,MATCH(B332,[2]Sheet1!$D:$D,0))</f>
        <v>43830</v>
      </c>
      <c r="P332" s="105">
        <v>289000</v>
      </c>
      <c r="Q332" s="103">
        <v>289000</v>
      </c>
      <c r="R332" s="50">
        <v>0</v>
      </c>
      <c r="S332" s="84">
        <v>0</v>
      </c>
      <c r="T332" s="106">
        <v>0</v>
      </c>
      <c r="U332" s="90"/>
    </row>
    <row r="333" spans="1:21" ht="34.5" x14ac:dyDescent="0.25">
      <c r="A333" s="43" t="s">
        <v>1145</v>
      </c>
      <c r="B333" s="43" t="s">
        <v>420</v>
      </c>
      <c r="C333" s="43" t="s">
        <v>421</v>
      </c>
      <c r="D333" s="43" t="s">
        <v>378</v>
      </c>
      <c r="E333" s="43" t="s">
        <v>422</v>
      </c>
      <c r="F333" s="85">
        <v>0.1</v>
      </c>
      <c r="G333" s="85">
        <v>0.1</v>
      </c>
      <c r="H333" s="82" t="s">
        <v>2499</v>
      </c>
      <c r="I333" s="43" t="s">
        <v>6</v>
      </c>
      <c r="J333" s="43" t="s">
        <v>652</v>
      </c>
      <c r="K333" s="83">
        <v>1730000</v>
      </c>
      <c r="L333" s="83">
        <v>126400</v>
      </c>
      <c r="M333" s="110" t="str">
        <f>INDEX([1]Sheet1!$L:$L,MATCH(B333,[1]Sheet1!$D:$D,0))</f>
        <v>20.XX.201.110</v>
      </c>
      <c r="N333" s="111">
        <f t="shared" ref="N333:N334" si="42">K333-L333</f>
        <v>1603600</v>
      </c>
      <c r="O333" s="112">
        <f>INDEX([2]Sheet1!$AB:$AB,MATCH(B333,[2]Sheet1!$D:$D,0))</f>
        <v>44012</v>
      </c>
      <c r="P333" s="105">
        <v>379000</v>
      </c>
      <c r="Q333" s="103">
        <v>379000</v>
      </c>
      <c r="R333" s="50">
        <v>0</v>
      </c>
      <c r="S333" s="84">
        <v>0</v>
      </c>
      <c r="T333" s="106">
        <v>0</v>
      </c>
      <c r="U333" s="87"/>
    </row>
    <row r="334" spans="1:21" ht="34.5" x14ac:dyDescent="0.25">
      <c r="A334" s="43" t="s">
        <v>1146</v>
      </c>
      <c r="B334" s="43" t="s">
        <v>423</v>
      </c>
      <c r="C334" s="43" t="s">
        <v>424</v>
      </c>
      <c r="D334" s="43" t="s">
        <v>378</v>
      </c>
      <c r="E334" s="43" t="s">
        <v>425</v>
      </c>
      <c r="F334" s="85">
        <v>0</v>
      </c>
      <c r="G334" s="85">
        <v>18.600000000000001</v>
      </c>
      <c r="H334" s="82" t="s">
        <v>2500</v>
      </c>
      <c r="I334" s="43" t="s">
        <v>6</v>
      </c>
      <c r="J334" s="43" t="s">
        <v>652</v>
      </c>
      <c r="K334" s="83">
        <v>499000</v>
      </c>
      <c r="L334" s="83">
        <v>1445</v>
      </c>
      <c r="M334" s="110" t="str">
        <f>INDEX([1]Sheet1!$L:$L,MATCH(B334,[1]Sheet1!$D:$D,0))</f>
        <v>20.XX.201.121</v>
      </c>
      <c r="N334" s="111">
        <f t="shared" si="42"/>
        <v>497555</v>
      </c>
      <c r="O334" s="112">
        <f>INDEX([2]Sheet1!$AB:$AB,MATCH(B334,[2]Sheet1!$D:$D,0))</f>
        <v>44407</v>
      </c>
      <c r="P334" s="105">
        <v>241000</v>
      </c>
      <c r="Q334" s="103">
        <v>241000</v>
      </c>
      <c r="R334" s="50">
        <v>0</v>
      </c>
      <c r="S334" s="84">
        <v>0</v>
      </c>
      <c r="T334" s="106">
        <v>0</v>
      </c>
      <c r="U334" s="87"/>
    </row>
    <row r="335" spans="1:21" ht="57.5" x14ac:dyDescent="0.25">
      <c r="A335" s="43" t="s">
        <v>2501</v>
      </c>
      <c r="B335" s="43" t="s">
        <v>2502</v>
      </c>
      <c r="C335" s="43" t="s">
        <v>2503</v>
      </c>
      <c r="D335" s="43" t="s">
        <v>378</v>
      </c>
      <c r="E335" s="43" t="s">
        <v>398</v>
      </c>
      <c r="F335" s="85">
        <v>36</v>
      </c>
      <c r="G335" s="85">
        <v>40.6</v>
      </c>
      <c r="H335" s="82" t="s">
        <v>2504</v>
      </c>
      <c r="I335" s="43" t="s">
        <v>6</v>
      </c>
      <c r="J335" s="43" t="s">
        <v>652</v>
      </c>
      <c r="K335" s="83">
        <v>50000</v>
      </c>
      <c r="L335" s="83">
        <v>0</v>
      </c>
      <c r="M335" s="110" t="str">
        <f>INDEX([1]Sheet1!$L:$L,MATCH(B335,[1]Sheet1!$D:$D,0))</f>
        <v>20.XX.201.335</v>
      </c>
      <c r="N335" s="111">
        <f>K335-L335</f>
        <v>50000</v>
      </c>
      <c r="O335" s="112">
        <f>INDEX([2]Sheet1!$AB:$AB,MATCH(B335,[2]Sheet1!$D:$D,0))</f>
        <v>43962</v>
      </c>
      <c r="P335" s="105">
        <v>13000</v>
      </c>
      <c r="Q335" s="103">
        <v>13000</v>
      </c>
      <c r="R335" s="50">
        <v>0</v>
      </c>
      <c r="S335" s="84">
        <v>0</v>
      </c>
      <c r="T335" s="106">
        <v>0</v>
      </c>
      <c r="U335" s="88"/>
    </row>
    <row r="336" spans="1:21" ht="46" x14ac:dyDescent="0.25">
      <c r="A336" s="43" t="s">
        <v>2505</v>
      </c>
      <c r="B336" s="43" t="s">
        <v>2506</v>
      </c>
      <c r="C336" s="43" t="s">
        <v>2507</v>
      </c>
      <c r="D336" s="43" t="s">
        <v>375</v>
      </c>
      <c r="E336" s="43" t="s">
        <v>11</v>
      </c>
      <c r="F336" s="85">
        <v>0</v>
      </c>
      <c r="G336" s="85">
        <v>28.5</v>
      </c>
      <c r="H336" s="82" t="s">
        <v>2508</v>
      </c>
      <c r="I336" s="43" t="s">
        <v>6</v>
      </c>
      <c r="J336" s="43" t="s">
        <v>652</v>
      </c>
      <c r="K336" s="83">
        <v>78000</v>
      </c>
      <c r="L336" s="83">
        <v>0</v>
      </c>
      <c r="M336" s="110" t="str">
        <f>INDEX([1]Sheet1!$L:$L,MATCH(B336,[1]Sheet1!$D:$D,0))</f>
        <v>20.XX.201.335</v>
      </c>
      <c r="N336" s="111">
        <f t="shared" ref="N336:N337" si="43">K336-L336</f>
        <v>78000</v>
      </c>
      <c r="O336" s="112">
        <f>INDEX([2]Sheet1!$AB:$AB,MATCH(B336,[2]Sheet1!$D:$D,0))</f>
        <v>44158</v>
      </c>
      <c r="P336" s="105">
        <v>14000</v>
      </c>
      <c r="Q336" s="103">
        <v>14000</v>
      </c>
      <c r="R336" s="50">
        <v>0</v>
      </c>
      <c r="S336" s="84">
        <v>0</v>
      </c>
      <c r="T336" s="106">
        <v>0</v>
      </c>
      <c r="U336" s="87"/>
    </row>
    <row r="337" spans="1:21" ht="34.5" x14ac:dyDescent="0.25">
      <c r="A337" s="43" t="s">
        <v>2509</v>
      </c>
      <c r="B337" s="43" t="s">
        <v>2510</v>
      </c>
      <c r="C337" s="43" t="s">
        <v>2511</v>
      </c>
      <c r="D337" s="43" t="s">
        <v>375</v>
      </c>
      <c r="E337" s="43" t="s">
        <v>293</v>
      </c>
      <c r="F337" s="85">
        <v>13.3</v>
      </c>
      <c r="G337" s="85">
        <v>19</v>
      </c>
      <c r="H337" s="82" t="s">
        <v>2512</v>
      </c>
      <c r="I337" s="43" t="s">
        <v>6</v>
      </c>
      <c r="J337" s="43" t="s">
        <v>652</v>
      </c>
      <c r="K337" s="83">
        <v>221000</v>
      </c>
      <c r="L337" s="83">
        <v>0</v>
      </c>
      <c r="M337" s="110" t="str">
        <f>INDEX([1]Sheet1!$L:$L,MATCH(B337,[1]Sheet1!$D:$D,0))</f>
        <v>20.XX.201.121</v>
      </c>
      <c r="N337" s="111">
        <f t="shared" si="43"/>
        <v>221000</v>
      </c>
      <c r="O337" s="112">
        <f>INDEX([2]Sheet1!$AB:$AB,MATCH(B337,[2]Sheet1!$D:$D,0))</f>
        <v>43738</v>
      </c>
      <c r="P337" s="105">
        <v>15000</v>
      </c>
      <c r="Q337" s="103">
        <v>15000</v>
      </c>
      <c r="R337" s="50">
        <v>0</v>
      </c>
      <c r="S337" s="84">
        <v>0</v>
      </c>
      <c r="T337" s="106">
        <v>0</v>
      </c>
      <c r="U337" s="87"/>
    </row>
    <row r="338" spans="1:21" ht="46" x14ac:dyDescent="0.25">
      <c r="A338" s="43" t="s">
        <v>2513</v>
      </c>
      <c r="B338" s="43" t="s">
        <v>2514</v>
      </c>
      <c r="C338" s="43" t="s">
        <v>2515</v>
      </c>
      <c r="D338" s="43" t="s">
        <v>378</v>
      </c>
      <c r="E338" s="43" t="s">
        <v>406</v>
      </c>
      <c r="F338" s="85">
        <v>20.190000000000001</v>
      </c>
      <c r="G338" s="85">
        <v>26</v>
      </c>
      <c r="H338" s="82" t="s">
        <v>2516</v>
      </c>
      <c r="I338" s="43" t="s">
        <v>6</v>
      </c>
      <c r="J338" s="43" t="s">
        <v>652</v>
      </c>
      <c r="K338" s="83">
        <v>162000</v>
      </c>
      <c r="L338" s="83">
        <v>0</v>
      </c>
      <c r="M338" s="110" t="str">
        <f>INDEX([1]Sheet1!$L:$L,MATCH(B338,[1]Sheet1!$D:$D,0))</f>
        <v>20.XX.201.121</v>
      </c>
      <c r="N338" s="111">
        <f>K338-L338</f>
        <v>162000</v>
      </c>
      <c r="O338" s="112">
        <f>INDEX([2]Sheet1!$AB:$AB,MATCH(B338,[2]Sheet1!$D:$D,0))</f>
        <v>43440</v>
      </c>
      <c r="P338" s="105">
        <v>17000</v>
      </c>
      <c r="Q338" s="103">
        <v>17000</v>
      </c>
      <c r="R338" s="50">
        <v>0</v>
      </c>
      <c r="S338" s="84">
        <v>0</v>
      </c>
      <c r="T338" s="106">
        <v>0</v>
      </c>
      <c r="U338" s="87"/>
    </row>
    <row r="339" spans="1:21" ht="69" x14ac:dyDescent="0.25">
      <c r="A339" s="43" t="s">
        <v>1150</v>
      </c>
      <c r="B339" s="43" t="s">
        <v>1484</v>
      </c>
      <c r="C339" s="43" t="s">
        <v>1622</v>
      </c>
      <c r="D339" s="43" t="s">
        <v>378</v>
      </c>
      <c r="E339" s="43" t="s">
        <v>11</v>
      </c>
      <c r="F339" s="85">
        <v>18</v>
      </c>
      <c r="G339" s="85">
        <v>33.299999999999997</v>
      </c>
      <c r="H339" s="82" t="s">
        <v>2517</v>
      </c>
      <c r="I339" s="43" t="s">
        <v>6</v>
      </c>
      <c r="J339" s="43" t="s">
        <v>652</v>
      </c>
      <c r="K339" s="83">
        <v>2993000</v>
      </c>
      <c r="L339" s="83">
        <v>82150</v>
      </c>
      <c r="M339" s="110" t="str">
        <f>INDEX([1]Sheet1!$L:$L,MATCH(B339,[1]Sheet1!$D:$D,0))</f>
        <v>20.XX.201.121</v>
      </c>
      <c r="N339" s="111">
        <f t="shared" ref="N339:N340" si="44">K339-L339</f>
        <v>2910850</v>
      </c>
      <c r="O339" s="112">
        <f>INDEX([2]Sheet1!$AB:$AB,MATCH(B339,[2]Sheet1!$D:$D,0))</f>
        <v>43830</v>
      </c>
      <c r="P339" s="105">
        <v>888000</v>
      </c>
      <c r="Q339" s="103">
        <v>888000</v>
      </c>
      <c r="R339" s="50">
        <v>0</v>
      </c>
      <c r="S339" s="84">
        <v>0</v>
      </c>
      <c r="T339" s="106">
        <v>0</v>
      </c>
      <c r="U339" s="87"/>
    </row>
    <row r="340" spans="1:21" ht="46" x14ac:dyDescent="0.25">
      <c r="A340" s="43" t="s">
        <v>2518</v>
      </c>
      <c r="B340" s="43" t="s">
        <v>2519</v>
      </c>
      <c r="C340" s="43" t="s">
        <v>2520</v>
      </c>
      <c r="D340" s="43" t="s">
        <v>378</v>
      </c>
      <c r="E340" s="43" t="s">
        <v>61</v>
      </c>
      <c r="F340" s="85">
        <v>87.4</v>
      </c>
      <c r="G340" s="85">
        <v>87.4</v>
      </c>
      <c r="H340" s="82" t="s">
        <v>2521</v>
      </c>
      <c r="I340" s="43" t="s">
        <v>6</v>
      </c>
      <c r="J340" s="43" t="s">
        <v>652</v>
      </c>
      <c r="K340" s="83">
        <v>100000</v>
      </c>
      <c r="L340" s="83">
        <v>9810.25</v>
      </c>
      <c r="M340" s="110" t="str">
        <f>INDEX([1]Sheet1!$L:$L,MATCH(B340,[1]Sheet1!$D:$D,0))</f>
        <v>20.XX.201.113</v>
      </c>
      <c r="N340" s="111">
        <f t="shared" si="44"/>
        <v>90189.75</v>
      </c>
      <c r="O340" s="112">
        <f>INDEX([2]Sheet1!$AB:$AB,MATCH(B340,[2]Sheet1!$D:$D,0))</f>
        <v>43791</v>
      </c>
      <c r="P340" s="105">
        <v>6000</v>
      </c>
      <c r="Q340" s="103">
        <v>6000</v>
      </c>
      <c r="R340" s="50">
        <v>0</v>
      </c>
      <c r="S340" s="84">
        <v>0</v>
      </c>
      <c r="T340" s="106">
        <v>0</v>
      </c>
      <c r="U340" s="87"/>
    </row>
    <row r="341" spans="1:21" ht="46" x14ac:dyDescent="0.25">
      <c r="A341" s="43" t="s">
        <v>2522</v>
      </c>
      <c r="B341" s="43" t="s">
        <v>2523</v>
      </c>
      <c r="C341" s="43" t="s">
        <v>2524</v>
      </c>
      <c r="D341" s="43" t="s">
        <v>378</v>
      </c>
      <c r="E341" s="43" t="s">
        <v>436</v>
      </c>
      <c r="F341" s="85">
        <v>14.5</v>
      </c>
      <c r="G341" s="85">
        <v>16.600000000000001</v>
      </c>
      <c r="H341" s="82" t="s">
        <v>2525</v>
      </c>
      <c r="I341" s="43" t="s">
        <v>6</v>
      </c>
      <c r="J341" s="43" t="s">
        <v>652</v>
      </c>
      <c r="K341" s="83">
        <v>57000</v>
      </c>
      <c r="L341" s="83">
        <v>0</v>
      </c>
      <c r="M341" s="110" t="str">
        <f>INDEX([1]Sheet1!$L:$L,MATCH(B341,[1]Sheet1!$D:$D,0))</f>
        <v>20.XX.201.235</v>
      </c>
      <c r="N341" s="111">
        <f t="shared" ref="N341:N342" si="45">K341-L341</f>
        <v>57000</v>
      </c>
      <c r="O341" s="112">
        <f>INDEX([2]Sheet1!$AB:$AB,MATCH(B341,[2]Sheet1!$D:$D,0))</f>
        <v>44104</v>
      </c>
      <c r="P341" s="105">
        <v>14000</v>
      </c>
      <c r="Q341" s="103">
        <v>14000</v>
      </c>
      <c r="R341" s="50">
        <v>0</v>
      </c>
      <c r="S341" s="84">
        <v>0</v>
      </c>
      <c r="T341" s="106">
        <v>0</v>
      </c>
      <c r="U341" s="87"/>
    </row>
    <row r="342" spans="1:21" ht="57.5" x14ac:dyDescent="0.25">
      <c r="A342" s="43" t="s">
        <v>1156</v>
      </c>
      <c r="B342" s="43" t="s">
        <v>437</v>
      </c>
      <c r="C342" s="43" t="s">
        <v>438</v>
      </c>
      <c r="D342" s="43" t="s">
        <v>378</v>
      </c>
      <c r="E342" s="43" t="s">
        <v>382</v>
      </c>
      <c r="F342" s="85">
        <v>22</v>
      </c>
      <c r="G342" s="85">
        <v>30.8</v>
      </c>
      <c r="H342" s="82" t="s">
        <v>2526</v>
      </c>
      <c r="I342" s="43" t="s">
        <v>6</v>
      </c>
      <c r="J342" s="43" t="s">
        <v>652</v>
      </c>
      <c r="K342" s="83">
        <v>200000</v>
      </c>
      <c r="L342" s="83">
        <v>3685</v>
      </c>
      <c r="M342" s="110" t="str">
        <f>INDEX([1]Sheet1!$L:$L,MATCH(B342,[1]Sheet1!$D:$D,0))</f>
        <v>20.XX.201.015</v>
      </c>
      <c r="N342" s="111">
        <f t="shared" si="45"/>
        <v>196315</v>
      </c>
      <c r="O342" s="112">
        <f>INDEX([2]Sheet1!$AB:$AB,MATCH(B342,[2]Sheet1!$D:$D,0))</f>
        <v>43889</v>
      </c>
      <c r="P342" s="105">
        <v>18000</v>
      </c>
      <c r="Q342" s="103">
        <v>18000</v>
      </c>
      <c r="R342" s="50">
        <v>0</v>
      </c>
      <c r="S342" s="84">
        <v>0</v>
      </c>
      <c r="T342" s="106">
        <v>0</v>
      </c>
      <c r="U342" s="88"/>
    </row>
    <row r="343" spans="1:21" ht="34.5" x14ac:dyDescent="0.25">
      <c r="A343" s="43" t="s">
        <v>1158</v>
      </c>
      <c r="B343" s="43" t="s">
        <v>440</v>
      </c>
      <c r="C343" s="43" t="s">
        <v>441</v>
      </c>
      <c r="D343" s="43" t="s">
        <v>378</v>
      </c>
      <c r="E343" s="43" t="s">
        <v>442</v>
      </c>
      <c r="F343" s="85">
        <v>0</v>
      </c>
      <c r="G343" s="85">
        <v>6.7670000000000003</v>
      </c>
      <c r="H343" s="82" t="s">
        <v>2527</v>
      </c>
      <c r="I343" s="43" t="s">
        <v>6</v>
      </c>
      <c r="J343" s="43" t="s">
        <v>652</v>
      </c>
      <c r="K343" s="83">
        <v>692000</v>
      </c>
      <c r="L343" s="83">
        <v>0</v>
      </c>
      <c r="M343" s="110" t="str">
        <f>INDEX([1]Sheet1!$L:$L,MATCH(B343,[1]Sheet1!$D:$D,0))</f>
        <v>20.XX.201.361</v>
      </c>
      <c r="N343" s="111">
        <f>K343-L343</f>
        <v>692000</v>
      </c>
      <c r="O343" s="112">
        <f>INDEX([2]Sheet1!$AB:$AB,MATCH(B343,[2]Sheet1!$D:$D,0))</f>
        <v>44012</v>
      </c>
      <c r="P343" s="105">
        <v>27000</v>
      </c>
      <c r="Q343" s="103">
        <v>27000</v>
      </c>
      <c r="R343" s="50">
        <v>0</v>
      </c>
      <c r="S343" s="84">
        <v>0</v>
      </c>
      <c r="T343" s="106">
        <v>0</v>
      </c>
      <c r="U343" s="88"/>
    </row>
    <row r="344" spans="1:21" ht="80.5" x14ac:dyDescent="0.25">
      <c r="A344" s="43" t="s">
        <v>2528</v>
      </c>
      <c r="B344" s="43" t="s">
        <v>2529</v>
      </c>
      <c r="C344" s="43" t="s">
        <v>2530</v>
      </c>
      <c r="D344" s="43" t="s">
        <v>378</v>
      </c>
      <c r="E344" s="43" t="s">
        <v>1691</v>
      </c>
      <c r="F344" s="85">
        <v>2.2999999999999998</v>
      </c>
      <c r="G344" s="85">
        <v>14.2</v>
      </c>
      <c r="H344" s="82" t="s">
        <v>2531</v>
      </c>
      <c r="I344" s="43" t="s">
        <v>6</v>
      </c>
      <c r="J344" s="43" t="s">
        <v>652</v>
      </c>
      <c r="K344" s="83">
        <v>6639000</v>
      </c>
      <c r="L344" s="83">
        <v>269580</v>
      </c>
      <c r="M344" s="110" t="str">
        <f>INDEX([1]Sheet1!$L:$L,MATCH(B344,[1]Sheet1!$D:$D,0))</f>
        <v>20.XX.201.121</v>
      </c>
      <c r="N344" s="111">
        <f t="shared" ref="N344:N345" si="46">K344-L344</f>
        <v>6369420</v>
      </c>
      <c r="O344" s="112">
        <f>INDEX([2]Sheet1!$AB:$AB,MATCH(B344,[2]Sheet1!$D:$D,0))</f>
        <v>44196</v>
      </c>
      <c r="P344" s="105">
        <v>318000</v>
      </c>
      <c r="Q344" s="103">
        <v>318000</v>
      </c>
      <c r="R344" s="50">
        <v>0</v>
      </c>
      <c r="S344" s="84">
        <v>0</v>
      </c>
      <c r="T344" s="106">
        <v>0</v>
      </c>
      <c r="U344" s="87"/>
    </row>
    <row r="345" spans="1:21" ht="23" x14ac:dyDescent="0.25">
      <c r="A345" s="43" t="s">
        <v>1159</v>
      </c>
      <c r="B345" s="43" t="s">
        <v>1485</v>
      </c>
      <c r="C345" s="43" t="s">
        <v>1623</v>
      </c>
      <c r="D345" s="43" t="s">
        <v>378</v>
      </c>
      <c r="E345" s="43" t="s">
        <v>380</v>
      </c>
      <c r="F345" s="85">
        <v>43.42</v>
      </c>
      <c r="G345" s="85">
        <v>51.41</v>
      </c>
      <c r="H345" s="82" t="s">
        <v>2532</v>
      </c>
      <c r="I345" s="43" t="s">
        <v>6</v>
      </c>
      <c r="J345" s="43" t="s">
        <v>652</v>
      </c>
      <c r="K345" s="83">
        <v>1750000</v>
      </c>
      <c r="L345" s="83">
        <v>42500</v>
      </c>
      <c r="M345" s="110" t="str">
        <f>INDEX([1]Sheet1!$L:$L,MATCH(B345,[1]Sheet1!$D:$D,0))</f>
        <v>20.XX.201.361</v>
      </c>
      <c r="N345" s="111">
        <f t="shared" si="46"/>
        <v>1707500</v>
      </c>
      <c r="O345" s="112">
        <f>INDEX([2]Sheet1!$AB:$AB,MATCH(B345,[2]Sheet1!$D:$D,0))</f>
        <v>44358</v>
      </c>
      <c r="P345" s="105">
        <v>504000</v>
      </c>
      <c r="Q345" s="103">
        <v>504000</v>
      </c>
      <c r="R345" s="50">
        <v>0</v>
      </c>
      <c r="S345" s="84">
        <v>0</v>
      </c>
      <c r="T345" s="106">
        <v>0</v>
      </c>
      <c r="U345" s="88"/>
    </row>
    <row r="346" spans="1:21" ht="57.5" x14ac:dyDescent="0.25">
      <c r="A346" s="43" t="s">
        <v>2533</v>
      </c>
      <c r="B346" s="43" t="s">
        <v>2534</v>
      </c>
      <c r="C346" s="43" t="s">
        <v>2535</v>
      </c>
      <c r="D346" s="43" t="s">
        <v>378</v>
      </c>
      <c r="E346" s="43" t="s">
        <v>406</v>
      </c>
      <c r="F346" s="85">
        <v>9.6</v>
      </c>
      <c r="G346" s="85">
        <v>15.7</v>
      </c>
      <c r="H346" s="82" t="s">
        <v>2536</v>
      </c>
      <c r="I346" s="43" t="s">
        <v>6</v>
      </c>
      <c r="J346" s="43" t="s">
        <v>652</v>
      </c>
      <c r="K346" s="83">
        <v>108000</v>
      </c>
      <c r="L346" s="83">
        <v>8755</v>
      </c>
      <c r="M346" s="110" t="str">
        <f>INDEX([1]Sheet1!$L:$L,MATCH(B346,[1]Sheet1!$D:$D,0))</f>
        <v>20.XX.201.335</v>
      </c>
      <c r="N346" s="111">
        <f t="shared" ref="N346:N347" si="47">K346-L346</f>
        <v>99245</v>
      </c>
      <c r="O346" s="112">
        <f>INDEX([2]Sheet1!$AB:$AB,MATCH(B346,[2]Sheet1!$D:$D,0))</f>
        <v>43959</v>
      </c>
      <c r="P346" s="105">
        <v>8000</v>
      </c>
      <c r="Q346" s="103">
        <v>8000</v>
      </c>
      <c r="R346" s="50">
        <v>0</v>
      </c>
      <c r="S346" s="84">
        <v>0</v>
      </c>
      <c r="T346" s="106">
        <v>0</v>
      </c>
      <c r="U346" s="89"/>
    </row>
    <row r="347" spans="1:21" ht="46" x14ac:dyDescent="0.25">
      <c r="A347" s="43" t="s">
        <v>1161</v>
      </c>
      <c r="B347" s="43" t="s">
        <v>443</v>
      </c>
      <c r="C347" s="43" t="s">
        <v>444</v>
      </c>
      <c r="D347" s="43" t="s">
        <v>378</v>
      </c>
      <c r="E347" s="43" t="s">
        <v>385</v>
      </c>
      <c r="F347" s="85">
        <v>6.1</v>
      </c>
      <c r="G347" s="85">
        <v>20.7</v>
      </c>
      <c r="H347" s="82" t="s">
        <v>2537</v>
      </c>
      <c r="I347" s="43" t="s">
        <v>6</v>
      </c>
      <c r="J347" s="43" t="s">
        <v>652</v>
      </c>
      <c r="K347" s="83">
        <v>267000</v>
      </c>
      <c r="L347" s="83">
        <v>0</v>
      </c>
      <c r="M347" s="110" t="str">
        <f>INDEX([1]Sheet1!$L:$L,MATCH(B347,[1]Sheet1!$D:$D,0))</f>
        <v>20.XX.201.315</v>
      </c>
      <c r="N347" s="111">
        <f t="shared" si="47"/>
        <v>267000</v>
      </c>
      <c r="O347" s="112">
        <f>INDEX([2]Sheet1!$AB:$AB,MATCH(B347,[2]Sheet1!$D:$D,0))</f>
        <v>43462</v>
      </c>
      <c r="P347" s="105">
        <v>24000</v>
      </c>
      <c r="Q347" s="103">
        <v>24000</v>
      </c>
      <c r="R347" s="50">
        <v>0</v>
      </c>
      <c r="S347" s="84">
        <v>0</v>
      </c>
      <c r="T347" s="106">
        <v>0</v>
      </c>
      <c r="U347" s="87"/>
    </row>
    <row r="348" spans="1:21" ht="23" x14ac:dyDescent="0.25">
      <c r="A348" s="43" t="s">
        <v>1162</v>
      </c>
      <c r="B348" s="43" t="s">
        <v>1486</v>
      </c>
      <c r="C348" s="43" t="s">
        <v>1624</v>
      </c>
      <c r="D348" s="43" t="s">
        <v>375</v>
      </c>
      <c r="E348" s="43" t="s">
        <v>376</v>
      </c>
      <c r="F348" s="85">
        <v>0.7</v>
      </c>
      <c r="G348" s="85">
        <v>10.9</v>
      </c>
      <c r="H348" s="82" t="s">
        <v>2538</v>
      </c>
      <c r="I348" s="43" t="s">
        <v>6</v>
      </c>
      <c r="J348" s="43" t="s">
        <v>652</v>
      </c>
      <c r="K348" s="83">
        <v>131000</v>
      </c>
      <c r="L348" s="83">
        <v>35595</v>
      </c>
      <c r="M348" s="110" t="str">
        <f>INDEX([1]Sheet1!$L:$L,MATCH(B348,[1]Sheet1!$D:$D,0))</f>
        <v>20.XX.201.361</v>
      </c>
      <c r="N348" s="111">
        <f t="shared" ref="N348:N352" si="48">K348-L348</f>
        <v>95405</v>
      </c>
      <c r="O348" s="112">
        <f>INDEX([2]Sheet1!$AB:$AB,MATCH(B348,[2]Sheet1!$D:$D,0))</f>
        <v>44106</v>
      </c>
      <c r="P348" s="105">
        <v>5000</v>
      </c>
      <c r="Q348" s="103">
        <v>5000</v>
      </c>
      <c r="R348" s="50">
        <v>0</v>
      </c>
      <c r="S348" s="84">
        <v>0</v>
      </c>
      <c r="T348" s="106">
        <v>0</v>
      </c>
      <c r="U348" s="88"/>
    </row>
    <row r="349" spans="1:21" ht="57.5" x14ac:dyDescent="0.25">
      <c r="A349" s="43" t="s">
        <v>2539</v>
      </c>
      <c r="B349" s="43" t="s">
        <v>2540</v>
      </c>
      <c r="C349" s="43" t="s">
        <v>2541</v>
      </c>
      <c r="D349" s="43" t="s">
        <v>378</v>
      </c>
      <c r="E349" s="43" t="s">
        <v>406</v>
      </c>
      <c r="F349" s="85">
        <v>16.5</v>
      </c>
      <c r="G349" s="85">
        <v>19.5</v>
      </c>
      <c r="H349" s="82" t="s">
        <v>2542</v>
      </c>
      <c r="I349" s="43" t="s">
        <v>6</v>
      </c>
      <c r="J349" s="43" t="s">
        <v>652</v>
      </c>
      <c r="K349" s="83">
        <v>98000</v>
      </c>
      <c r="L349" s="83">
        <v>0</v>
      </c>
      <c r="M349" s="110" t="str">
        <f>INDEX([1]Sheet1!$L:$L,MATCH(B349,[1]Sheet1!$D:$D,0))</f>
        <v>20.XX.201.335</v>
      </c>
      <c r="N349" s="111">
        <f t="shared" si="48"/>
        <v>98000</v>
      </c>
      <c r="O349" s="112">
        <f>INDEX([2]Sheet1!$AB:$AB,MATCH(B349,[2]Sheet1!$D:$D,0))</f>
        <v>44007</v>
      </c>
      <c r="P349" s="105">
        <v>12000</v>
      </c>
      <c r="Q349" s="103">
        <v>12000</v>
      </c>
      <c r="R349" s="50">
        <v>0</v>
      </c>
      <c r="S349" s="84">
        <v>0</v>
      </c>
      <c r="T349" s="106">
        <v>0</v>
      </c>
      <c r="U349" s="88"/>
    </row>
    <row r="350" spans="1:21" ht="34.5" x14ac:dyDescent="0.25">
      <c r="A350" s="43" t="s">
        <v>2543</v>
      </c>
      <c r="B350" s="43" t="s">
        <v>2544</v>
      </c>
      <c r="C350" s="43" t="s">
        <v>2545</v>
      </c>
      <c r="D350" s="43" t="s">
        <v>378</v>
      </c>
      <c r="E350" s="43" t="s">
        <v>406</v>
      </c>
      <c r="F350" s="85">
        <v>20</v>
      </c>
      <c r="G350" s="85">
        <v>26</v>
      </c>
      <c r="H350" s="82" t="s">
        <v>2546</v>
      </c>
      <c r="I350" s="43" t="s">
        <v>6</v>
      </c>
      <c r="J350" s="43" t="s">
        <v>652</v>
      </c>
      <c r="K350" s="83">
        <v>799000</v>
      </c>
      <c r="L350" s="83">
        <v>0</v>
      </c>
      <c r="M350" s="110" t="str">
        <f>INDEX([1]Sheet1!$L:$L,MATCH(B350,[1]Sheet1!$D:$D,0))</f>
        <v>20.XX.201.335</v>
      </c>
      <c r="N350" s="111">
        <f t="shared" si="48"/>
        <v>799000</v>
      </c>
      <c r="O350" s="112">
        <f>INDEX([2]Sheet1!$AB:$AB,MATCH(B350,[2]Sheet1!$D:$D,0))</f>
        <v>44011</v>
      </c>
      <c r="P350" s="105">
        <v>15000</v>
      </c>
      <c r="Q350" s="103">
        <v>15000</v>
      </c>
      <c r="R350" s="50">
        <v>0</v>
      </c>
      <c r="S350" s="84">
        <v>0</v>
      </c>
      <c r="T350" s="106">
        <v>0</v>
      </c>
      <c r="U350" s="89"/>
    </row>
    <row r="351" spans="1:21" ht="46" x14ac:dyDescent="0.25">
      <c r="A351" s="43" t="s">
        <v>1163</v>
      </c>
      <c r="B351" s="43" t="s">
        <v>1487</v>
      </c>
      <c r="C351" s="43" t="s">
        <v>1625</v>
      </c>
      <c r="D351" s="43" t="s">
        <v>378</v>
      </c>
      <c r="E351" s="43" t="s">
        <v>445</v>
      </c>
      <c r="F351" s="85">
        <v>29</v>
      </c>
      <c r="G351" s="85">
        <v>29.5</v>
      </c>
      <c r="H351" s="82" t="s">
        <v>2547</v>
      </c>
      <c r="I351" s="43" t="s">
        <v>6</v>
      </c>
      <c r="J351" s="43" t="s">
        <v>652</v>
      </c>
      <c r="K351" s="83">
        <v>36000</v>
      </c>
      <c r="L351" s="83">
        <v>1000</v>
      </c>
      <c r="M351" s="110" t="str">
        <f>INDEX([1]Sheet1!$L:$L,MATCH(B351,[1]Sheet1!$D:$D,0))</f>
        <v>20.XX.201.150</v>
      </c>
      <c r="N351" s="111">
        <f t="shared" si="48"/>
        <v>35000</v>
      </c>
      <c r="O351" s="112">
        <f>INDEX([2]Sheet1!$AB:$AB,MATCH(B351,[2]Sheet1!$D:$D,0))</f>
        <v>43920</v>
      </c>
      <c r="P351" s="105">
        <v>9000</v>
      </c>
      <c r="Q351" s="103">
        <v>9000</v>
      </c>
      <c r="R351" s="50">
        <v>0</v>
      </c>
      <c r="S351" s="84">
        <v>0</v>
      </c>
      <c r="T351" s="106">
        <v>0</v>
      </c>
      <c r="U351" s="88"/>
    </row>
    <row r="352" spans="1:21" ht="46" x14ac:dyDescent="0.25">
      <c r="A352" s="43" t="s">
        <v>1164</v>
      </c>
      <c r="B352" s="43" t="s">
        <v>446</v>
      </c>
      <c r="C352" s="43" t="s">
        <v>447</v>
      </c>
      <c r="D352" s="43" t="s">
        <v>375</v>
      </c>
      <c r="E352" s="43" t="s">
        <v>376</v>
      </c>
      <c r="F352" s="85">
        <v>13.3</v>
      </c>
      <c r="G352" s="85">
        <v>15.6</v>
      </c>
      <c r="H352" s="82" t="s">
        <v>2548</v>
      </c>
      <c r="I352" s="43" t="s">
        <v>6</v>
      </c>
      <c r="J352" s="43" t="s">
        <v>652</v>
      </c>
      <c r="K352" s="83">
        <v>181000</v>
      </c>
      <c r="L352" s="83">
        <v>21403.68</v>
      </c>
      <c r="M352" s="110" t="str">
        <f>INDEX([1]Sheet1!$L:$L,MATCH(B352,[1]Sheet1!$D:$D,0))</f>
        <v>20.XX.201.321</v>
      </c>
      <c r="N352" s="111">
        <f t="shared" si="48"/>
        <v>159596.32</v>
      </c>
      <c r="O352" s="112">
        <f>INDEX([2]Sheet1!$AB:$AB,MATCH(B352,[2]Sheet1!$D:$D,0))</f>
        <v>43769</v>
      </c>
      <c r="P352" s="105">
        <v>91000</v>
      </c>
      <c r="Q352" s="103">
        <v>91000</v>
      </c>
      <c r="R352" s="50">
        <v>0</v>
      </c>
      <c r="S352" s="84">
        <v>0</v>
      </c>
      <c r="T352" s="106">
        <v>0</v>
      </c>
      <c r="U352" s="88"/>
    </row>
    <row r="353" spans="1:21" ht="34.5" x14ac:dyDescent="0.25">
      <c r="A353" s="43" t="s">
        <v>1168</v>
      </c>
      <c r="B353" s="43" t="s">
        <v>1490</v>
      </c>
      <c r="C353" s="43" t="s">
        <v>1626</v>
      </c>
      <c r="D353" s="43" t="s">
        <v>375</v>
      </c>
      <c r="E353" s="43" t="s">
        <v>293</v>
      </c>
      <c r="F353" s="85">
        <v>31.26</v>
      </c>
      <c r="G353" s="85">
        <v>34.398000000000003</v>
      </c>
      <c r="H353" s="82" t="s">
        <v>2549</v>
      </c>
      <c r="I353" s="43" t="s">
        <v>6</v>
      </c>
      <c r="J353" s="43" t="s">
        <v>655</v>
      </c>
      <c r="K353" s="83">
        <v>2146000</v>
      </c>
      <c r="L353" s="83">
        <v>0</v>
      </c>
      <c r="M353" s="110" t="str">
        <f>INDEX([1]Sheet1!$L:$L,MATCH(B353,[1]Sheet1!$D:$D,0))</f>
        <v>20.XX.201.121</v>
      </c>
      <c r="N353" s="111">
        <f t="shared" ref="N353:N357" si="49">K353-L353</f>
        <v>2146000</v>
      </c>
      <c r="O353" s="112">
        <f>INDEX([2]Sheet1!$AB:$AB,MATCH(B353,[2]Sheet1!$D:$D,0))</f>
        <v>44553</v>
      </c>
      <c r="P353" s="105">
        <v>223000</v>
      </c>
      <c r="Q353" s="103">
        <v>223000</v>
      </c>
      <c r="R353" s="50">
        <v>0</v>
      </c>
      <c r="S353" s="84">
        <v>0</v>
      </c>
      <c r="T353" s="106">
        <v>0</v>
      </c>
      <c r="U353" s="89"/>
    </row>
    <row r="354" spans="1:21" ht="34.5" x14ac:dyDescent="0.25">
      <c r="A354" s="43" t="s">
        <v>1169</v>
      </c>
      <c r="B354" s="43" t="s">
        <v>1491</v>
      </c>
      <c r="C354" s="43" t="s">
        <v>1627</v>
      </c>
      <c r="D354" s="43" t="s">
        <v>378</v>
      </c>
      <c r="E354" s="43" t="s">
        <v>5</v>
      </c>
      <c r="F354" s="85">
        <v>11</v>
      </c>
      <c r="G354" s="85">
        <v>23.5</v>
      </c>
      <c r="H354" s="82" t="s">
        <v>2550</v>
      </c>
      <c r="I354" s="43" t="s">
        <v>6</v>
      </c>
      <c r="J354" s="43" t="s">
        <v>655</v>
      </c>
      <c r="K354" s="83">
        <v>121000</v>
      </c>
      <c r="L354" s="83">
        <v>0</v>
      </c>
      <c r="M354" s="110" t="str">
        <f>INDEX([1]Sheet1!$L:$L,MATCH(B354,[1]Sheet1!$D:$D,0))</f>
        <v>20.XX.201.235</v>
      </c>
      <c r="N354" s="111">
        <f t="shared" si="49"/>
        <v>121000</v>
      </c>
      <c r="O354" s="112">
        <f>INDEX([2]Sheet1!$AB:$AB,MATCH(B354,[2]Sheet1!$D:$D,0))</f>
        <v>44592</v>
      </c>
      <c r="P354" s="105">
        <v>28000</v>
      </c>
      <c r="Q354" s="103">
        <v>28000</v>
      </c>
      <c r="R354" s="50">
        <v>0</v>
      </c>
      <c r="S354" s="84">
        <v>0</v>
      </c>
      <c r="T354" s="106">
        <v>0</v>
      </c>
      <c r="U354" s="87"/>
    </row>
    <row r="355" spans="1:21" ht="46" x14ac:dyDescent="0.25">
      <c r="A355" s="43" t="s">
        <v>1170</v>
      </c>
      <c r="B355" s="43" t="s">
        <v>1492</v>
      </c>
      <c r="C355" s="43" t="s">
        <v>1628</v>
      </c>
      <c r="D355" s="43" t="s">
        <v>378</v>
      </c>
      <c r="E355" s="43" t="s">
        <v>11</v>
      </c>
      <c r="F355" s="85">
        <v>7.11</v>
      </c>
      <c r="G355" s="85">
        <v>7.11</v>
      </c>
      <c r="H355" s="82" t="s">
        <v>2551</v>
      </c>
      <c r="I355" s="43" t="s">
        <v>6</v>
      </c>
      <c r="J355" s="43" t="s">
        <v>3143</v>
      </c>
      <c r="K355" s="83">
        <v>238000</v>
      </c>
      <c r="L355" s="83">
        <v>0</v>
      </c>
      <c r="M355" s="110" t="str">
        <f>INDEX([1]Sheet1!$L:$L,MATCH(B355,[1]Sheet1!$D:$D,0))</f>
        <v>20.XX.201.113</v>
      </c>
      <c r="N355" s="111">
        <f t="shared" si="49"/>
        <v>238000</v>
      </c>
      <c r="O355" s="112">
        <f>INDEX([2]Sheet1!$AB:$AB,MATCH(B355,[2]Sheet1!$D:$D,0))</f>
        <v>44711</v>
      </c>
      <c r="P355" s="105">
        <v>190000</v>
      </c>
      <c r="Q355" s="103">
        <v>190000</v>
      </c>
      <c r="R355" s="50">
        <v>0</v>
      </c>
      <c r="S355" s="84">
        <v>0</v>
      </c>
      <c r="T355" s="106">
        <v>0</v>
      </c>
      <c r="U355" s="88"/>
    </row>
    <row r="356" spans="1:21" ht="46" x14ac:dyDescent="0.25">
      <c r="A356" s="43" t="s">
        <v>1171</v>
      </c>
      <c r="B356" s="43" t="s">
        <v>1493</v>
      </c>
      <c r="C356" s="43" t="s">
        <v>1629</v>
      </c>
      <c r="D356" s="43" t="s">
        <v>375</v>
      </c>
      <c r="E356" s="43" t="s">
        <v>388</v>
      </c>
      <c r="F356" s="85">
        <v>3.6</v>
      </c>
      <c r="G356" s="85">
        <v>11.4</v>
      </c>
      <c r="H356" s="82" t="s">
        <v>2552</v>
      </c>
      <c r="I356" s="43" t="s">
        <v>6</v>
      </c>
      <c r="J356" s="43" t="s">
        <v>3143</v>
      </c>
      <c r="K356" s="83">
        <v>22000</v>
      </c>
      <c r="L356" s="83">
        <v>0</v>
      </c>
      <c r="M356" s="110" t="str">
        <f>INDEX([1]Sheet1!$L:$L,MATCH(B356,[1]Sheet1!$D:$D,0))</f>
        <v>20.XX.201.315</v>
      </c>
      <c r="N356" s="111">
        <f t="shared" si="49"/>
        <v>22000</v>
      </c>
      <c r="O356" s="112">
        <f>INDEX([2]Sheet1!$AB:$AB,MATCH(B356,[2]Sheet1!$D:$D,0))</f>
        <v>44540</v>
      </c>
      <c r="P356" s="105">
        <v>30000</v>
      </c>
      <c r="Q356" s="103">
        <v>22000</v>
      </c>
      <c r="R356" s="50">
        <v>0</v>
      </c>
      <c r="S356" s="84">
        <v>8000</v>
      </c>
      <c r="T356" s="106">
        <v>0</v>
      </c>
      <c r="U356" s="45" t="s">
        <v>1705</v>
      </c>
    </row>
    <row r="357" spans="1:21" ht="34.5" x14ac:dyDescent="0.25">
      <c r="A357" s="43" t="s">
        <v>1172</v>
      </c>
      <c r="B357" s="43" t="s">
        <v>1494</v>
      </c>
      <c r="C357" s="43" t="s">
        <v>1630</v>
      </c>
      <c r="D357" s="43" t="s">
        <v>378</v>
      </c>
      <c r="E357" s="43" t="s">
        <v>5</v>
      </c>
      <c r="F357" s="85">
        <v>8.4</v>
      </c>
      <c r="G357" s="85">
        <v>11.8</v>
      </c>
      <c r="H357" s="82" t="s">
        <v>2553</v>
      </c>
      <c r="I357" s="43" t="s">
        <v>6</v>
      </c>
      <c r="J357" s="43" t="s">
        <v>655</v>
      </c>
      <c r="K357" s="83">
        <v>357000</v>
      </c>
      <c r="L357" s="83">
        <v>0</v>
      </c>
      <c r="M357" s="110" t="str">
        <f>INDEX([1]Sheet1!$L:$L,MATCH(B357,[1]Sheet1!$D:$D,0))</f>
        <v>20.XX.201.121</v>
      </c>
      <c r="N357" s="111">
        <f t="shared" si="49"/>
        <v>357000</v>
      </c>
      <c r="O357" s="112">
        <f>INDEX([2]Sheet1!$AB:$AB,MATCH(B357,[2]Sheet1!$D:$D,0))</f>
        <v>44727</v>
      </c>
      <c r="P357" s="105">
        <v>135000</v>
      </c>
      <c r="Q357" s="103">
        <v>135000</v>
      </c>
      <c r="R357" s="50">
        <v>0</v>
      </c>
      <c r="S357" s="84">
        <v>0</v>
      </c>
      <c r="T357" s="106">
        <v>0</v>
      </c>
      <c r="U357" s="87"/>
    </row>
    <row r="358" spans="1:21" ht="34.5" x14ac:dyDescent="0.25">
      <c r="A358" s="43" t="s">
        <v>2554</v>
      </c>
      <c r="B358" s="43" t="s">
        <v>2555</v>
      </c>
      <c r="C358" s="43" t="s">
        <v>2556</v>
      </c>
      <c r="D358" s="43" t="s">
        <v>378</v>
      </c>
      <c r="E358" s="43" t="s">
        <v>393</v>
      </c>
      <c r="F358" s="85">
        <v>0</v>
      </c>
      <c r="G358" s="85">
        <v>9.98</v>
      </c>
      <c r="H358" s="82" t="s">
        <v>2557</v>
      </c>
      <c r="I358" s="43" t="s">
        <v>6</v>
      </c>
      <c r="J358" s="43" t="s">
        <v>3142</v>
      </c>
      <c r="K358" s="83">
        <v>839000</v>
      </c>
      <c r="L358" s="83">
        <v>0</v>
      </c>
      <c r="M358" s="110" t="str">
        <f>INDEX([1]Sheet1!$L:$L,MATCH(B358,[1]Sheet1!$D:$D,0))</f>
        <v>20.XX.201.121</v>
      </c>
      <c r="N358" s="111">
        <f t="shared" ref="N358:N377" si="50">K358-L358</f>
        <v>839000</v>
      </c>
      <c r="O358" s="112">
        <f>INDEX([2]Sheet1!$AB:$AB,MATCH(B358,[2]Sheet1!$D:$D,0))</f>
        <v>44972</v>
      </c>
      <c r="P358" s="105">
        <v>2000</v>
      </c>
      <c r="Q358" s="103">
        <v>0</v>
      </c>
      <c r="R358" s="50">
        <v>2000</v>
      </c>
      <c r="S358" s="84">
        <v>0</v>
      </c>
      <c r="T358" s="106">
        <v>0</v>
      </c>
      <c r="U358" s="45" t="s">
        <v>1704</v>
      </c>
    </row>
    <row r="359" spans="1:21" ht="46" x14ac:dyDescent="0.25">
      <c r="A359" s="43" t="s">
        <v>2558</v>
      </c>
      <c r="B359" s="43" t="s">
        <v>2559</v>
      </c>
      <c r="C359" s="43" t="s">
        <v>2560</v>
      </c>
      <c r="D359" s="43" t="s">
        <v>378</v>
      </c>
      <c r="E359" s="43" t="s">
        <v>397</v>
      </c>
      <c r="F359" s="85">
        <v>4.3</v>
      </c>
      <c r="G359" s="85">
        <v>4.3</v>
      </c>
      <c r="H359" s="82" t="s">
        <v>2561</v>
      </c>
      <c r="I359" s="43" t="s">
        <v>6</v>
      </c>
      <c r="J359" s="43" t="s">
        <v>3142</v>
      </c>
      <c r="K359" s="83">
        <v>21000</v>
      </c>
      <c r="L359" s="83">
        <v>0</v>
      </c>
      <c r="M359" s="110" t="str">
        <f>INDEX([1]Sheet1!$L:$L,MATCH(B359,[1]Sheet1!$D:$D,0))</f>
        <v>20.XX.201.352</v>
      </c>
      <c r="N359" s="111">
        <f t="shared" si="50"/>
        <v>21000</v>
      </c>
      <c r="O359" s="112">
        <f>INDEX([2]Sheet1!$AB:$AB,MATCH(B359,[2]Sheet1!$D:$D,0))</f>
        <v>45153</v>
      </c>
      <c r="P359" s="105">
        <v>5000</v>
      </c>
      <c r="Q359" s="103">
        <v>0</v>
      </c>
      <c r="R359" s="50">
        <v>5000</v>
      </c>
      <c r="S359" s="84">
        <v>0</v>
      </c>
      <c r="T359" s="106">
        <v>0</v>
      </c>
      <c r="U359" s="45" t="s">
        <v>1704</v>
      </c>
    </row>
    <row r="360" spans="1:21" ht="34.5" x14ac:dyDescent="0.25">
      <c r="A360" s="43" t="s">
        <v>1175</v>
      </c>
      <c r="B360" s="43" t="s">
        <v>1497</v>
      </c>
      <c r="C360" s="43" t="s">
        <v>1631</v>
      </c>
      <c r="D360" s="43" t="s">
        <v>378</v>
      </c>
      <c r="E360" s="43" t="s">
        <v>1690</v>
      </c>
      <c r="F360" s="85">
        <v>9.6</v>
      </c>
      <c r="G360" s="85">
        <v>32.06</v>
      </c>
      <c r="H360" s="82" t="s">
        <v>2562</v>
      </c>
      <c r="I360" s="43" t="s">
        <v>6</v>
      </c>
      <c r="J360" s="43" t="s">
        <v>3143</v>
      </c>
      <c r="K360" s="83">
        <v>38000</v>
      </c>
      <c r="L360" s="83">
        <v>0</v>
      </c>
      <c r="M360" s="110" t="str">
        <f>INDEX([1]Sheet1!$L:$L,MATCH(B360,[1]Sheet1!$D:$D,0))</f>
        <v>20.XX.201.151</v>
      </c>
      <c r="N360" s="111">
        <f t="shared" si="50"/>
        <v>38000</v>
      </c>
      <c r="O360" s="112">
        <f>INDEX([2]Sheet1!$AB:$AB,MATCH(B360,[2]Sheet1!$D:$D,0))</f>
        <v>44363</v>
      </c>
      <c r="P360" s="105">
        <v>14000</v>
      </c>
      <c r="Q360" s="103">
        <v>14000</v>
      </c>
      <c r="R360" s="50">
        <v>0</v>
      </c>
      <c r="S360" s="84">
        <v>0</v>
      </c>
      <c r="T360" s="106">
        <v>0</v>
      </c>
      <c r="U360" s="89"/>
    </row>
    <row r="361" spans="1:21" ht="46" x14ac:dyDescent="0.25">
      <c r="A361" s="43" t="s">
        <v>1176</v>
      </c>
      <c r="B361" s="43" t="s">
        <v>1498</v>
      </c>
      <c r="C361" s="43" t="s">
        <v>1632</v>
      </c>
      <c r="D361" s="43" t="s">
        <v>378</v>
      </c>
      <c r="E361" s="43" t="s">
        <v>382</v>
      </c>
      <c r="F361" s="85">
        <v>2.15</v>
      </c>
      <c r="G361" s="85">
        <v>4.9000000000000004</v>
      </c>
      <c r="H361" s="82" t="s">
        <v>2563</v>
      </c>
      <c r="I361" s="43" t="s">
        <v>6</v>
      </c>
      <c r="J361" s="43" t="s">
        <v>3143</v>
      </c>
      <c r="K361" s="83">
        <v>384000</v>
      </c>
      <c r="L361" s="83">
        <v>0</v>
      </c>
      <c r="M361" s="110" t="str">
        <f>INDEX([1]Sheet1!$L:$L,MATCH(B361,[1]Sheet1!$D:$D,0))</f>
        <v>20.XX.201.210</v>
      </c>
      <c r="N361" s="111">
        <f t="shared" si="50"/>
        <v>384000</v>
      </c>
      <c r="O361" s="112">
        <f>INDEX([2]Sheet1!$AB:$AB,MATCH(B361,[2]Sheet1!$D:$D,0))</f>
        <v>44573</v>
      </c>
      <c r="P361" s="105">
        <v>52000</v>
      </c>
      <c r="Q361" s="103">
        <v>52000</v>
      </c>
      <c r="R361" s="50">
        <v>0</v>
      </c>
      <c r="S361" s="84">
        <v>0</v>
      </c>
      <c r="T361" s="106">
        <v>0</v>
      </c>
      <c r="U361" s="90"/>
    </row>
    <row r="362" spans="1:21" ht="46" x14ac:dyDescent="0.25">
      <c r="A362" s="43" t="s">
        <v>1177</v>
      </c>
      <c r="B362" s="43" t="s">
        <v>1499</v>
      </c>
      <c r="C362" s="43" t="s">
        <v>1633</v>
      </c>
      <c r="D362" s="43" t="s">
        <v>378</v>
      </c>
      <c r="E362" s="43" t="s">
        <v>379</v>
      </c>
      <c r="F362" s="85">
        <v>31.56</v>
      </c>
      <c r="G362" s="85">
        <v>41.37</v>
      </c>
      <c r="H362" s="82" t="s">
        <v>2564</v>
      </c>
      <c r="I362" s="43" t="s">
        <v>6</v>
      </c>
      <c r="J362" s="43" t="s">
        <v>3143</v>
      </c>
      <c r="K362" s="83">
        <v>311000</v>
      </c>
      <c r="L362" s="83">
        <v>0</v>
      </c>
      <c r="M362" s="110" t="str">
        <f>INDEX([1]Sheet1!$L:$L,MATCH(B362,[1]Sheet1!$D:$D,0))</f>
        <v>20.XX.201.122</v>
      </c>
      <c r="N362" s="111">
        <f t="shared" si="50"/>
        <v>311000</v>
      </c>
      <c r="O362" s="112">
        <f>INDEX([2]Sheet1!$AB:$AB,MATCH(B362,[2]Sheet1!$D:$D,0))</f>
        <v>44687</v>
      </c>
      <c r="P362" s="105">
        <v>40000</v>
      </c>
      <c r="Q362" s="103">
        <v>40000</v>
      </c>
      <c r="R362" s="50">
        <v>0</v>
      </c>
      <c r="S362" s="84">
        <v>0</v>
      </c>
      <c r="T362" s="106">
        <v>0</v>
      </c>
      <c r="U362" s="87"/>
    </row>
    <row r="363" spans="1:21" ht="46" x14ac:dyDescent="0.25">
      <c r="A363" s="43" t="s">
        <v>1178</v>
      </c>
      <c r="B363" s="43" t="s">
        <v>1500</v>
      </c>
      <c r="C363" s="43" t="s">
        <v>1634</v>
      </c>
      <c r="D363" s="43" t="s">
        <v>378</v>
      </c>
      <c r="E363" s="43" t="s">
        <v>398</v>
      </c>
      <c r="F363" s="85">
        <v>19.399999999999999</v>
      </c>
      <c r="G363" s="85">
        <v>27</v>
      </c>
      <c r="H363" s="82" t="s">
        <v>2565</v>
      </c>
      <c r="I363" s="43" t="s">
        <v>6</v>
      </c>
      <c r="J363" s="43" t="s">
        <v>655</v>
      </c>
      <c r="K363" s="83">
        <v>83000</v>
      </c>
      <c r="L363" s="83">
        <v>0</v>
      </c>
      <c r="M363" s="110" t="str">
        <f>INDEX([1]Sheet1!$L:$L,MATCH(B363,[1]Sheet1!$D:$D,0))</f>
        <v>20.XX.201.113</v>
      </c>
      <c r="N363" s="111">
        <f t="shared" si="50"/>
        <v>83000</v>
      </c>
      <c r="O363" s="112">
        <f>INDEX([2]Sheet1!$AB:$AB,MATCH(B363,[2]Sheet1!$D:$D,0))</f>
        <v>44603</v>
      </c>
      <c r="P363" s="105">
        <v>38000</v>
      </c>
      <c r="Q363" s="103">
        <v>38000</v>
      </c>
      <c r="R363" s="50">
        <v>0</v>
      </c>
      <c r="S363" s="84">
        <v>0</v>
      </c>
      <c r="T363" s="106">
        <v>0</v>
      </c>
      <c r="U363" s="88"/>
    </row>
    <row r="364" spans="1:21" ht="46" x14ac:dyDescent="0.25">
      <c r="A364" s="43" t="s">
        <v>1179</v>
      </c>
      <c r="B364" s="43" t="s">
        <v>1501</v>
      </c>
      <c r="C364" s="43" t="s">
        <v>1635</v>
      </c>
      <c r="D364" s="43" t="s">
        <v>375</v>
      </c>
      <c r="E364" s="43" t="s">
        <v>388</v>
      </c>
      <c r="F364" s="85">
        <v>0</v>
      </c>
      <c r="G364" s="85">
        <v>24.2</v>
      </c>
      <c r="H364" s="82" t="s">
        <v>2566</v>
      </c>
      <c r="I364" s="43" t="s">
        <v>6</v>
      </c>
      <c r="J364" s="43" t="s">
        <v>655</v>
      </c>
      <c r="K364" s="83">
        <v>628000</v>
      </c>
      <c r="L364" s="83">
        <v>0</v>
      </c>
      <c r="M364" s="110" t="str">
        <f>INDEX([1]Sheet1!$L:$L,MATCH(B364,[1]Sheet1!$D:$D,0))</f>
        <v>20.XX.201.335</v>
      </c>
      <c r="N364" s="111">
        <f t="shared" si="50"/>
        <v>628000</v>
      </c>
      <c r="O364" s="112">
        <f>INDEX([2]Sheet1!$AB:$AB,MATCH(B364,[2]Sheet1!$D:$D,0))</f>
        <v>44706</v>
      </c>
      <c r="P364" s="105">
        <v>314000</v>
      </c>
      <c r="Q364" s="103">
        <v>314000</v>
      </c>
      <c r="R364" s="50">
        <v>0</v>
      </c>
      <c r="S364" s="84">
        <v>0</v>
      </c>
      <c r="T364" s="106">
        <v>0</v>
      </c>
      <c r="U364" s="88"/>
    </row>
    <row r="365" spans="1:21" ht="92" x14ac:dyDescent="0.25">
      <c r="A365" s="43" t="s">
        <v>2567</v>
      </c>
      <c r="B365" s="43" t="s">
        <v>2568</v>
      </c>
      <c r="C365" s="43" t="s">
        <v>2569</v>
      </c>
      <c r="D365" s="43" t="s">
        <v>378</v>
      </c>
      <c r="E365" s="43" t="s">
        <v>398</v>
      </c>
      <c r="F365" s="85">
        <v>18.7</v>
      </c>
      <c r="G365" s="85">
        <v>19.7</v>
      </c>
      <c r="H365" s="82" t="s">
        <v>2570</v>
      </c>
      <c r="I365" s="43" t="s">
        <v>6</v>
      </c>
      <c r="J365" s="43" t="s">
        <v>655</v>
      </c>
      <c r="K365" s="83">
        <v>50000</v>
      </c>
      <c r="L365" s="83">
        <v>0</v>
      </c>
      <c r="M365" s="110" t="str">
        <f>INDEX([1]Sheet1!$L:$L,MATCH(B365,[1]Sheet1!$D:$D,0))</f>
        <v>20.XX.201.113</v>
      </c>
      <c r="N365" s="111">
        <f t="shared" si="50"/>
        <v>50000</v>
      </c>
      <c r="O365" s="112">
        <f>INDEX([2]Sheet1!$AB:$AB,MATCH(B365,[2]Sheet1!$D:$D,0))</f>
        <v>44600</v>
      </c>
      <c r="P365" s="105">
        <v>944000</v>
      </c>
      <c r="Q365" s="103">
        <v>50000</v>
      </c>
      <c r="R365" s="50">
        <v>0</v>
      </c>
      <c r="S365" s="84">
        <v>894000</v>
      </c>
      <c r="T365" s="106">
        <v>0</v>
      </c>
      <c r="U365" s="45" t="s">
        <v>1705</v>
      </c>
    </row>
    <row r="366" spans="1:21" ht="34.5" x14ac:dyDescent="0.25">
      <c r="A366" s="43" t="s">
        <v>1180</v>
      </c>
      <c r="B366" s="43" t="s">
        <v>1502</v>
      </c>
      <c r="C366" s="43" t="s">
        <v>1636</v>
      </c>
      <c r="D366" s="43" t="s">
        <v>378</v>
      </c>
      <c r="E366" s="43" t="s">
        <v>1691</v>
      </c>
      <c r="F366" s="85">
        <v>18.7</v>
      </c>
      <c r="G366" s="85">
        <v>18.7</v>
      </c>
      <c r="H366" s="82" t="s">
        <v>2571</v>
      </c>
      <c r="I366" s="43" t="s">
        <v>6</v>
      </c>
      <c r="J366" s="43" t="s">
        <v>3143</v>
      </c>
      <c r="K366" s="83">
        <v>262000</v>
      </c>
      <c r="L366" s="83">
        <v>0</v>
      </c>
      <c r="M366" s="110" t="str">
        <f>INDEX([1]Sheet1!$L:$L,MATCH(B366,[1]Sheet1!$D:$D,0))</f>
        <v>20.XX.201.315</v>
      </c>
      <c r="N366" s="111">
        <f t="shared" si="50"/>
        <v>262000</v>
      </c>
      <c r="O366" s="112">
        <f>INDEX([2]Sheet1!$AB:$AB,MATCH(B366,[2]Sheet1!$D:$D,0))</f>
        <v>44357</v>
      </c>
      <c r="P366" s="105">
        <v>55000</v>
      </c>
      <c r="Q366" s="103">
        <v>55000</v>
      </c>
      <c r="R366" s="50">
        <v>0</v>
      </c>
      <c r="S366" s="84">
        <v>0</v>
      </c>
      <c r="T366" s="106">
        <v>0</v>
      </c>
      <c r="U366" s="88"/>
    </row>
    <row r="367" spans="1:21" ht="23" x14ac:dyDescent="0.25">
      <c r="A367" s="43" t="s">
        <v>1181</v>
      </c>
      <c r="B367" s="43" t="s">
        <v>1503</v>
      </c>
      <c r="C367" s="43" t="s">
        <v>1637</v>
      </c>
      <c r="D367" s="43" t="s">
        <v>378</v>
      </c>
      <c r="E367" s="43" t="s">
        <v>431</v>
      </c>
      <c r="F367" s="85">
        <v>20.66</v>
      </c>
      <c r="G367" s="85">
        <v>20.66</v>
      </c>
      <c r="H367" s="82" t="s">
        <v>2572</v>
      </c>
      <c r="I367" s="43" t="s">
        <v>6</v>
      </c>
      <c r="J367" s="43" t="s">
        <v>655</v>
      </c>
      <c r="K367" s="83">
        <v>14000</v>
      </c>
      <c r="L367" s="83">
        <v>0</v>
      </c>
      <c r="M367" s="110" t="str">
        <f>INDEX([1]Sheet1!$L:$L,MATCH(B367,[1]Sheet1!$D:$D,0))</f>
        <v>20.XX.201.112</v>
      </c>
      <c r="N367" s="111">
        <f t="shared" si="50"/>
        <v>14000</v>
      </c>
      <c r="O367" s="112">
        <f>INDEX([2]Sheet1!$AB:$AB,MATCH(B367,[2]Sheet1!$D:$D,0))</f>
        <v>44441</v>
      </c>
      <c r="P367" s="105">
        <v>10000</v>
      </c>
      <c r="Q367" s="103">
        <v>10000</v>
      </c>
      <c r="R367" s="50">
        <v>0</v>
      </c>
      <c r="S367" s="84">
        <v>0</v>
      </c>
      <c r="T367" s="106">
        <v>0</v>
      </c>
      <c r="U367" s="87"/>
    </row>
    <row r="368" spans="1:21" ht="46" x14ac:dyDescent="0.25">
      <c r="A368" s="43" t="s">
        <v>1182</v>
      </c>
      <c r="B368" s="43" t="s">
        <v>1504</v>
      </c>
      <c r="C368" s="43" t="s">
        <v>1638</v>
      </c>
      <c r="D368" s="43" t="s">
        <v>378</v>
      </c>
      <c r="E368" s="43" t="s">
        <v>1691</v>
      </c>
      <c r="F368" s="85">
        <v>68.099999999999994</v>
      </c>
      <c r="G368" s="85">
        <v>82.1</v>
      </c>
      <c r="H368" s="82" t="s">
        <v>2573</v>
      </c>
      <c r="I368" s="43" t="s">
        <v>6</v>
      </c>
      <c r="J368" s="43" t="s">
        <v>3143</v>
      </c>
      <c r="K368" s="83">
        <v>10000</v>
      </c>
      <c r="L368" s="83">
        <v>0</v>
      </c>
      <c r="M368" s="110" t="str">
        <f>INDEX([1]Sheet1!$L:$L,MATCH(B368,[1]Sheet1!$D:$D,0))</f>
        <v>20.XX.201.151</v>
      </c>
      <c r="N368" s="111">
        <f t="shared" si="50"/>
        <v>10000</v>
      </c>
      <c r="O368" s="112">
        <f>INDEX([2]Sheet1!$AB:$AB,MATCH(B368,[2]Sheet1!$D:$D,0))</f>
        <v>44466</v>
      </c>
      <c r="P368" s="105">
        <v>5000</v>
      </c>
      <c r="Q368" s="103">
        <v>5000</v>
      </c>
      <c r="R368" s="50">
        <v>0</v>
      </c>
      <c r="S368" s="84">
        <v>0</v>
      </c>
      <c r="T368" s="106">
        <v>0</v>
      </c>
      <c r="U368" s="88"/>
    </row>
    <row r="369" spans="1:21" ht="34.5" x14ac:dyDescent="0.25">
      <c r="A369" s="43" t="s">
        <v>1184</v>
      </c>
      <c r="B369" s="43" t="s">
        <v>1505</v>
      </c>
      <c r="C369" s="43" t="s">
        <v>1639</v>
      </c>
      <c r="D369" s="43" t="s">
        <v>378</v>
      </c>
      <c r="E369" s="43" t="s">
        <v>398</v>
      </c>
      <c r="F369" s="85">
        <v>43.9</v>
      </c>
      <c r="G369" s="85">
        <v>46.7</v>
      </c>
      <c r="H369" s="82" t="s">
        <v>2574</v>
      </c>
      <c r="I369" s="43" t="s">
        <v>6</v>
      </c>
      <c r="J369" s="43" t="s">
        <v>3143</v>
      </c>
      <c r="K369" s="83">
        <v>28000</v>
      </c>
      <c r="L369" s="83">
        <v>0</v>
      </c>
      <c r="M369" s="110" t="str">
        <f>INDEX([1]Sheet1!$L:$L,MATCH(B369,[1]Sheet1!$D:$D,0))</f>
        <v>20.XX.201.315</v>
      </c>
      <c r="N369" s="111">
        <f t="shared" si="50"/>
        <v>28000</v>
      </c>
      <c r="O369" s="112">
        <f>INDEX([2]Sheet1!$AB:$AB,MATCH(B369,[2]Sheet1!$D:$D,0))</f>
        <v>44547</v>
      </c>
      <c r="P369" s="105">
        <v>10000</v>
      </c>
      <c r="Q369" s="103">
        <v>10000</v>
      </c>
      <c r="R369" s="50">
        <v>0</v>
      </c>
      <c r="S369" s="84">
        <v>0</v>
      </c>
      <c r="T369" s="106">
        <v>0</v>
      </c>
      <c r="U369" s="88"/>
    </row>
    <row r="370" spans="1:21" ht="34.5" x14ac:dyDescent="0.25">
      <c r="A370" s="43" t="s">
        <v>1185</v>
      </c>
      <c r="B370" s="43" t="s">
        <v>1506</v>
      </c>
      <c r="C370" s="43" t="s">
        <v>1640</v>
      </c>
      <c r="D370" s="43" t="s">
        <v>378</v>
      </c>
      <c r="E370" s="43" t="s">
        <v>436</v>
      </c>
      <c r="F370" s="85">
        <v>14.5</v>
      </c>
      <c r="G370" s="85">
        <v>20.5</v>
      </c>
      <c r="H370" s="82" t="s">
        <v>2575</v>
      </c>
      <c r="I370" s="43" t="s">
        <v>6</v>
      </c>
      <c r="J370" s="43" t="s">
        <v>3143</v>
      </c>
      <c r="K370" s="83">
        <v>232000</v>
      </c>
      <c r="L370" s="83">
        <v>0</v>
      </c>
      <c r="M370" s="110" t="str">
        <f>INDEX([1]Sheet1!$L:$L,MATCH(B370,[1]Sheet1!$D:$D,0))</f>
        <v>20.XX.201.315</v>
      </c>
      <c r="N370" s="111">
        <f t="shared" si="50"/>
        <v>232000</v>
      </c>
      <c r="O370" s="112">
        <f>INDEX([2]Sheet1!$AB:$AB,MATCH(B370,[2]Sheet1!$D:$D,0))</f>
        <v>44455</v>
      </c>
      <c r="P370" s="105">
        <v>28000</v>
      </c>
      <c r="Q370" s="103">
        <v>28000</v>
      </c>
      <c r="R370" s="50">
        <v>0</v>
      </c>
      <c r="S370" s="84">
        <v>0</v>
      </c>
      <c r="T370" s="106">
        <v>0</v>
      </c>
      <c r="U370" s="88"/>
    </row>
    <row r="371" spans="1:21" ht="34.5" x14ac:dyDescent="0.25">
      <c r="A371" s="43" t="s">
        <v>1186</v>
      </c>
      <c r="B371" s="43" t="s">
        <v>1507</v>
      </c>
      <c r="C371" s="43" t="s">
        <v>1641</v>
      </c>
      <c r="D371" s="43" t="s">
        <v>378</v>
      </c>
      <c r="E371" s="43" t="s">
        <v>1690</v>
      </c>
      <c r="F371" s="85">
        <v>6</v>
      </c>
      <c r="G371" s="85">
        <v>14.1</v>
      </c>
      <c r="H371" s="82" t="s">
        <v>2576</v>
      </c>
      <c r="I371" s="43" t="s">
        <v>6</v>
      </c>
      <c r="J371" s="43" t="s">
        <v>655</v>
      </c>
      <c r="K371" s="83">
        <v>96000</v>
      </c>
      <c r="L371" s="83">
        <v>0</v>
      </c>
      <c r="M371" s="110" t="str">
        <f>INDEX([1]Sheet1!$L:$L,MATCH(B371,[1]Sheet1!$D:$D,0))</f>
        <v>20.XX.201.235</v>
      </c>
      <c r="N371" s="111">
        <f t="shared" si="50"/>
        <v>96000</v>
      </c>
      <c r="O371" s="112">
        <f>INDEX([2]Sheet1!$AB:$AB,MATCH(B371,[2]Sheet1!$D:$D,0))</f>
        <v>44434</v>
      </c>
      <c r="P371" s="105">
        <v>96000</v>
      </c>
      <c r="Q371" s="103">
        <v>96000</v>
      </c>
      <c r="R371" s="50">
        <v>0</v>
      </c>
      <c r="S371" s="84">
        <v>0</v>
      </c>
      <c r="T371" s="106">
        <v>0</v>
      </c>
      <c r="U371" s="89"/>
    </row>
    <row r="372" spans="1:21" ht="23" x14ac:dyDescent="0.25">
      <c r="A372" s="43" t="s">
        <v>1187</v>
      </c>
      <c r="B372" s="43" t="s">
        <v>1508</v>
      </c>
      <c r="C372" s="43" t="s">
        <v>1642</v>
      </c>
      <c r="D372" s="43" t="s">
        <v>378</v>
      </c>
      <c r="E372" s="43" t="s">
        <v>1691</v>
      </c>
      <c r="F372" s="85">
        <v>16.34</v>
      </c>
      <c r="G372" s="85">
        <v>16.34</v>
      </c>
      <c r="H372" s="82" t="s">
        <v>2577</v>
      </c>
      <c r="I372" s="43" t="s">
        <v>6</v>
      </c>
      <c r="J372" s="43" t="s">
        <v>655</v>
      </c>
      <c r="K372" s="83">
        <v>1465000</v>
      </c>
      <c r="L372" s="83">
        <v>0</v>
      </c>
      <c r="M372" s="110" t="str">
        <f>INDEX([1]Sheet1!$L:$L,MATCH(B372,[1]Sheet1!$D:$D,0))</f>
        <v>20.XX.201.315</v>
      </c>
      <c r="N372" s="111">
        <f t="shared" si="50"/>
        <v>1465000</v>
      </c>
      <c r="O372" s="112">
        <f>INDEX([2]Sheet1!$AB:$AB,MATCH(B372,[2]Sheet1!$D:$D,0))</f>
        <v>44677</v>
      </c>
      <c r="P372" s="105">
        <v>233000</v>
      </c>
      <c r="Q372" s="103">
        <v>233000</v>
      </c>
      <c r="R372" s="50">
        <v>0</v>
      </c>
      <c r="S372" s="84">
        <v>0</v>
      </c>
      <c r="T372" s="106">
        <v>0</v>
      </c>
      <c r="U372" s="89"/>
    </row>
    <row r="373" spans="1:21" ht="34.5" x14ac:dyDescent="0.25">
      <c r="A373" s="43" t="s">
        <v>1188</v>
      </c>
      <c r="B373" s="43" t="s">
        <v>1509</v>
      </c>
      <c r="C373" s="43" t="s">
        <v>1643</v>
      </c>
      <c r="D373" s="43" t="s">
        <v>378</v>
      </c>
      <c r="E373" s="43" t="s">
        <v>11</v>
      </c>
      <c r="F373" s="85">
        <v>0.2</v>
      </c>
      <c r="G373" s="85">
        <v>13.4</v>
      </c>
      <c r="H373" s="82" t="s">
        <v>2578</v>
      </c>
      <c r="I373" s="43" t="s">
        <v>6</v>
      </c>
      <c r="J373" s="43" t="s">
        <v>655</v>
      </c>
      <c r="K373" s="83">
        <v>12000</v>
      </c>
      <c r="L373" s="83">
        <v>0</v>
      </c>
      <c r="M373" s="110" t="str">
        <f>INDEX([1]Sheet1!$L:$L,MATCH(B373,[1]Sheet1!$D:$D,0))</f>
        <v>20.XX.201.315</v>
      </c>
      <c r="N373" s="111">
        <f t="shared" si="50"/>
        <v>12000</v>
      </c>
      <c r="O373" s="112">
        <f>INDEX([2]Sheet1!$AB:$AB,MATCH(B373,[2]Sheet1!$D:$D,0))</f>
        <v>44469</v>
      </c>
      <c r="P373" s="105">
        <v>3000</v>
      </c>
      <c r="Q373" s="103">
        <v>3000</v>
      </c>
      <c r="R373" s="50">
        <v>0</v>
      </c>
      <c r="S373" s="84">
        <v>0</v>
      </c>
      <c r="T373" s="106">
        <v>0</v>
      </c>
      <c r="U373" s="87"/>
    </row>
    <row r="374" spans="1:21" ht="46" x14ac:dyDescent="0.25">
      <c r="A374" s="43" t="s">
        <v>1189</v>
      </c>
      <c r="B374" s="43" t="s">
        <v>1510</v>
      </c>
      <c r="C374" s="43" t="s">
        <v>579</v>
      </c>
      <c r="D374" s="43" t="s">
        <v>378</v>
      </c>
      <c r="E374" s="43" t="s">
        <v>1691</v>
      </c>
      <c r="F374" s="85">
        <v>15</v>
      </c>
      <c r="G374" s="85">
        <v>15.3</v>
      </c>
      <c r="H374" s="82" t="s">
        <v>2579</v>
      </c>
      <c r="I374" s="43" t="s">
        <v>6</v>
      </c>
      <c r="J374" s="43" t="s">
        <v>3143</v>
      </c>
      <c r="K374" s="83">
        <v>45000</v>
      </c>
      <c r="L374" s="83">
        <v>0</v>
      </c>
      <c r="M374" s="110" t="str">
        <f>INDEX([1]Sheet1!$L:$L,MATCH(B374,[1]Sheet1!$D:$D,0))</f>
        <v>20.XX.201.113</v>
      </c>
      <c r="N374" s="111">
        <f t="shared" si="50"/>
        <v>45000</v>
      </c>
      <c r="O374" s="112">
        <f>INDEX([2]Sheet1!$AB:$AB,MATCH(B374,[2]Sheet1!$D:$D,0))</f>
        <v>44540</v>
      </c>
      <c r="P374" s="105">
        <v>42000</v>
      </c>
      <c r="Q374" s="103">
        <v>42000</v>
      </c>
      <c r="R374" s="50">
        <v>0</v>
      </c>
      <c r="S374" s="84">
        <v>0</v>
      </c>
      <c r="T374" s="106">
        <v>0</v>
      </c>
      <c r="U374" s="87"/>
    </row>
    <row r="375" spans="1:21" ht="80.5" x14ac:dyDescent="0.25">
      <c r="A375" s="43" t="s">
        <v>2580</v>
      </c>
      <c r="B375" s="43" t="s">
        <v>2581</v>
      </c>
      <c r="C375" s="43" t="s">
        <v>2582</v>
      </c>
      <c r="D375" s="43" t="s">
        <v>378</v>
      </c>
      <c r="E375" s="43" t="s">
        <v>5</v>
      </c>
      <c r="F375" s="85">
        <v>0.91</v>
      </c>
      <c r="G375" s="85">
        <v>28.86</v>
      </c>
      <c r="H375" s="82" t="s">
        <v>2583</v>
      </c>
      <c r="I375" s="43" t="s">
        <v>6</v>
      </c>
      <c r="J375" s="43" t="s">
        <v>655</v>
      </c>
      <c r="K375" s="83">
        <v>245000</v>
      </c>
      <c r="L375" s="83">
        <v>0</v>
      </c>
      <c r="M375" s="110" t="str">
        <f>INDEX([1]Sheet1!$L:$L,MATCH(B375,[1]Sheet1!$D:$D,0))</f>
        <v>20.XX.201.112</v>
      </c>
      <c r="N375" s="111">
        <f t="shared" si="50"/>
        <v>245000</v>
      </c>
      <c r="O375" s="112">
        <f>INDEX([2]Sheet1!$AB:$AB,MATCH(B375,[2]Sheet1!$D:$D,0))</f>
        <v>44805</v>
      </c>
      <c r="P375" s="105">
        <v>180000</v>
      </c>
      <c r="Q375" s="103">
        <v>180000</v>
      </c>
      <c r="R375" s="50">
        <v>0</v>
      </c>
      <c r="S375" s="84">
        <v>0</v>
      </c>
      <c r="T375" s="106">
        <v>0</v>
      </c>
      <c r="U375" s="87"/>
    </row>
    <row r="376" spans="1:21" ht="34.5" x14ac:dyDescent="0.25">
      <c r="A376" s="43" t="s">
        <v>1190</v>
      </c>
      <c r="B376" s="43" t="s">
        <v>1511</v>
      </c>
      <c r="C376" s="43" t="s">
        <v>1644</v>
      </c>
      <c r="D376" s="43" t="s">
        <v>375</v>
      </c>
      <c r="E376" s="43" t="s">
        <v>376</v>
      </c>
      <c r="F376" s="85">
        <v>15.6</v>
      </c>
      <c r="G376" s="85">
        <v>17.899999999999999</v>
      </c>
      <c r="H376" s="82" t="s">
        <v>2584</v>
      </c>
      <c r="I376" s="43" t="s">
        <v>6</v>
      </c>
      <c r="J376" s="43" t="s">
        <v>655</v>
      </c>
      <c r="K376" s="83">
        <v>1412000</v>
      </c>
      <c r="L376" s="83">
        <v>0</v>
      </c>
      <c r="M376" s="110" t="str">
        <f>INDEX([1]Sheet1!$L:$L,MATCH(B376,[1]Sheet1!$D:$D,0))</f>
        <v>20.XX.201.121</v>
      </c>
      <c r="N376" s="111">
        <f t="shared" si="50"/>
        <v>1412000</v>
      </c>
      <c r="O376" s="112">
        <f>INDEX([2]Sheet1!$AB:$AB,MATCH(B376,[2]Sheet1!$D:$D,0))</f>
        <v>44699</v>
      </c>
      <c r="P376" s="105">
        <v>164000</v>
      </c>
      <c r="Q376" s="103">
        <v>164000</v>
      </c>
      <c r="R376" s="50">
        <v>0</v>
      </c>
      <c r="S376" s="84">
        <v>0</v>
      </c>
      <c r="T376" s="106">
        <v>0</v>
      </c>
      <c r="U376" s="87"/>
    </row>
    <row r="377" spans="1:21" ht="23" x14ac:dyDescent="0.25">
      <c r="A377" s="43" t="s">
        <v>1191</v>
      </c>
      <c r="B377" s="43" t="s">
        <v>450</v>
      </c>
      <c r="C377" s="43" t="s">
        <v>451</v>
      </c>
      <c r="D377" s="43" t="s">
        <v>378</v>
      </c>
      <c r="E377" s="43" t="s">
        <v>11</v>
      </c>
      <c r="F377" s="85">
        <v>4.7709999999999999</v>
      </c>
      <c r="G377" s="85">
        <v>6.5910000000000002</v>
      </c>
      <c r="H377" s="82" t="s">
        <v>2585</v>
      </c>
      <c r="I377" s="43" t="s">
        <v>6</v>
      </c>
      <c r="J377" s="43" t="s">
        <v>654</v>
      </c>
      <c r="K377" s="83">
        <v>786000</v>
      </c>
      <c r="L377" s="83">
        <v>77395.649999999994</v>
      </c>
      <c r="M377" s="110" t="str">
        <f>INDEX([1]Sheet1!$L:$L,MATCH(B377,[1]Sheet1!$D:$D,0))</f>
        <v>20.XX.201.010</v>
      </c>
      <c r="N377" s="111">
        <f t="shared" si="50"/>
        <v>708604.35</v>
      </c>
      <c r="O377" s="112">
        <f>INDEX([2]Sheet1!$AB:$AB,MATCH(B377,[2]Sheet1!$D:$D,0))</f>
        <v>43782</v>
      </c>
      <c r="P377" s="105">
        <v>117000</v>
      </c>
      <c r="Q377" s="103">
        <v>117000</v>
      </c>
      <c r="R377" s="50">
        <v>0</v>
      </c>
      <c r="S377" s="84">
        <v>0</v>
      </c>
      <c r="T377" s="106">
        <v>0</v>
      </c>
      <c r="U377" s="87"/>
    </row>
    <row r="378" spans="1:21" ht="34.5" x14ac:dyDescent="0.25">
      <c r="A378" s="43" t="s">
        <v>1193</v>
      </c>
      <c r="B378" s="43" t="s">
        <v>1512</v>
      </c>
      <c r="C378" s="43" t="s">
        <v>1645</v>
      </c>
      <c r="D378" s="43" t="s">
        <v>378</v>
      </c>
      <c r="E378" s="43" t="s">
        <v>61</v>
      </c>
      <c r="F378" s="85">
        <v>60</v>
      </c>
      <c r="G378" s="85">
        <v>75</v>
      </c>
      <c r="H378" s="82" t="s">
        <v>2586</v>
      </c>
      <c r="I378" s="43" t="s">
        <v>6</v>
      </c>
      <c r="J378" s="43" t="s">
        <v>655</v>
      </c>
      <c r="K378" s="83">
        <v>567000</v>
      </c>
      <c r="L378" s="83">
        <v>0</v>
      </c>
      <c r="M378" s="110" t="str">
        <f>INDEX([1]Sheet1!$L:$L,MATCH(B378,[1]Sheet1!$D:$D,0))</f>
        <v>20.XX.201.151</v>
      </c>
      <c r="N378" s="111">
        <f>K378-L378</f>
        <v>567000</v>
      </c>
      <c r="O378" s="112">
        <f>INDEX([2]Sheet1!$AB:$AB,MATCH(B378,[2]Sheet1!$D:$D,0))</f>
        <v>44680</v>
      </c>
      <c r="P378" s="105">
        <v>196000</v>
      </c>
      <c r="Q378" s="103">
        <v>196000</v>
      </c>
      <c r="R378" s="50">
        <v>0</v>
      </c>
      <c r="S378" s="84">
        <v>0</v>
      </c>
      <c r="T378" s="106">
        <v>0</v>
      </c>
      <c r="U378" s="88"/>
    </row>
    <row r="379" spans="1:21" ht="57.5" x14ac:dyDescent="0.25">
      <c r="A379" s="43" t="s">
        <v>1194</v>
      </c>
      <c r="B379" s="43" t="s">
        <v>1513</v>
      </c>
      <c r="C379" s="43" t="s">
        <v>1646</v>
      </c>
      <c r="D379" s="43" t="s">
        <v>378</v>
      </c>
      <c r="E379" s="43" t="s">
        <v>379</v>
      </c>
      <c r="F379" s="85">
        <v>0</v>
      </c>
      <c r="G379" s="85">
        <v>12.8</v>
      </c>
      <c r="H379" s="82" t="s">
        <v>2587</v>
      </c>
      <c r="I379" s="43" t="s">
        <v>6</v>
      </c>
      <c r="J379" s="43" t="s">
        <v>655</v>
      </c>
      <c r="K379" s="83">
        <v>768000</v>
      </c>
      <c r="L379" s="83">
        <v>0</v>
      </c>
      <c r="M379" s="110" t="str">
        <f>INDEX([1]Sheet1!$L:$L,MATCH(B379,[1]Sheet1!$D:$D,0))</f>
        <v>20.XX.201.121</v>
      </c>
      <c r="N379" s="111">
        <f>K379-L379</f>
        <v>768000</v>
      </c>
      <c r="O379" s="112">
        <f>INDEX([2]Sheet1!$AB:$AB,MATCH(B379,[2]Sheet1!$D:$D,0))</f>
        <v>44712</v>
      </c>
      <c r="P379" s="105">
        <v>235000</v>
      </c>
      <c r="Q379" s="103">
        <v>235000</v>
      </c>
      <c r="R379" s="50">
        <v>0</v>
      </c>
      <c r="S379" s="84">
        <v>0</v>
      </c>
      <c r="T379" s="106">
        <v>0</v>
      </c>
      <c r="U379" s="88"/>
    </row>
    <row r="380" spans="1:21" ht="23" x14ac:dyDescent="0.25">
      <c r="A380" s="43" t="s">
        <v>1198</v>
      </c>
      <c r="B380" s="43" t="s">
        <v>1514</v>
      </c>
      <c r="C380" s="43" t="s">
        <v>1647</v>
      </c>
      <c r="D380" s="43" t="s">
        <v>378</v>
      </c>
      <c r="E380" s="43" t="s">
        <v>379</v>
      </c>
      <c r="F380" s="85">
        <v>17.559999999999999</v>
      </c>
      <c r="G380" s="85">
        <v>17.559999999999999</v>
      </c>
      <c r="H380" s="82" t="s">
        <v>2588</v>
      </c>
      <c r="I380" s="43" t="s">
        <v>6</v>
      </c>
      <c r="J380" s="43" t="s">
        <v>3143</v>
      </c>
      <c r="K380" s="83">
        <v>43000</v>
      </c>
      <c r="L380" s="83">
        <v>0</v>
      </c>
      <c r="M380" s="110" t="str">
        <f>INDEX([1]Sheet1!$L:$L,MATCH(B380,[1]Sheet1!$D:$D,0))</f>
        <v>20.XX.201.113</v>
      </c>
      <c r="N380" s="111">
        <f t="shared" ref="N380:N396" si="51">K380-L380</f>
        <v>43000</v>
      </c>
      <c r="O380" s="112">
        <f>INDEX([2]Sheet1!$AB:$AB,MATCH(B380,[2]Sheet1!$D:$D,0))</f>
        <v>44376</v>
      </c>
      <c r="P380" s="105">
        <v>43000</v>
      </c>
      <c r="Q380" s="103">
        <v>43000</v>
      </c>
      <c r="R380" s="50">
        <v>0</v>
      </c>
      <c r="S380" s="84">
        <v>0</v>
      </c>
      <c r="T380" s="106">
        <v>0</v>
      </c>
      <c r="U380" s="87"/>
    </row>
    <row r="381" spans="1:21" ht="23" x14ac:dyDescent="0.25">
      <c r="A381" s="43" t="s">
        <v>1199</v>
      </c>
      <c r="B381" s="43" t="s">
        <v>395</v>
      </c>
      <c r="C381" s="43" t="s">
        <v>396</v>
      </c>
      <c r="D381" s="43" t="s">
        <v>378</v>
      </c>
      <c r="E381" s="43" t="s">
        <v>397</v>
      </c>
      <c r="F381" s="85">
        <v>0.4</v>
      </c>
      <c r="G381" s="85">
        <v>4.8</v>
      </c>
      <c r="H381" s="82" t="s">
        <v>2589</v>
      </c>
      <c r="I381" s="55" t="s">
        <v>6</v>
      </c>
      <c r="J381" s="43" t="s">
        <v>652</v>
      </c>
      <c r="K381" s="83">
        <v>3850000</v>
      </c>
      <c r="L381" s="83">
        <v>188552.5</v>
      </c>
      <c r="M381" s="110" t="str">
        <f>INDEX([1]Sheet1!$L:$L,MATCH(B381,[1]Sheet1!$D:$D,0))</f>
        <v>20.XX.201.361</v>
      </c>
      <c r="N381" s="111">
        <f t="shared" si="51"/>
        <v>3661447.5</v>
      </c>
      <c r="O381" s="112">
        <f>INDEX([2]Sheet1!$AB:$AB,MATCH(B381,[2]Sheet1!$D:$D,0))</f>
        <v>43289</v>
      </c>
      <c r="P381" s="105">
        <v>13000</v>
      </c>
      <c r="Q381" s="103">
        <v>13000</v>
      </c>
      <c r="R381" s="50">
        <v>0</v>
      </c>
      <c r="S381" s="84">
        <v>0</v>
      </c>
      <c r="T381" s="106">
        <v>0</v>
      </c>
      <c r="U381" s="87"/>
    </row>
    <row r="382" spans="1:21" ht="34.5" x14ac:dyDescent="0.25">
      <c r="A382" s="43" t="s">
        <v>1200</v>
      </c>
      <c r="B382" s="43" t="s">
        <v>1515</v>
      </c>
      <c r="C382" s="43" t="s">
        <v>1648</v>
      </c>
      <c r="D382" s="43" t="s">
        <v>378</v>
      </c>
      <c r="E382" s="43" t="s">
        <v>11</v>
      </c>
      <c r="F382" s="85">
        <v>46.9</v>
      </c>
      <c r="G382" s="85">
        <v>62.86</v>
      </c>
      <c r="H382" s="82" t="s">
        <v>2590</v>
      </c>
      <c r="I382" s="43" t="s">
        <v>6</v>
      </c>
      <c r="J382" s="43" t="s">
        <v>655</v>
      </c>
      <c r="K382" s="83">
        <v>725000</v>
      </c>
      <c r="L382" s="83">
        <v>0</v>
      </c>
      <c r="M382" s="110" t="str">
        <f>INDEX([1]Sheet1!$L:$L,MATCH(B382,[1]Sheet1!$D:$D,0))</f>
        <v>20.XX.201.121</v>
      </c>
      <c r="N382" s="111">
        <f t="shared" si="51"/>
        <v>725000</v>
      </c>
      <c r="O382" s="112">
        <f>INDEX([2]Sheet1!$AB:$AB,MATCH(B382,[2]Sheet1!$D:$D,0))</f>
        <v>44680</v>
      </c>
      <c r="P382" s="105">
        <v>340000</v>
      </c>
      <c r="Q382" s="103">
        <v>340000</v>
      </c>
      <c r="R382" s="50">
        <v>0</v>
      </c>
      <c r="S382" s="84">
        <v>0</v>
      </c>
      <c r="T382" s="106">
        <v>0</v>
      </c>
      <c r="U382" s="89"/>
    </row>
    <row r="383" spans="1:21" ht="34.5" x14ac:dyDescent="0.25">
      <c r="A383" s="43" t="s">
        <v>2591</v>
      </c>
      <c r="B383" s="43" t="s">
        <v>2592</v>
      </c>
      <c r="C383" s="43" t="s">
        <v>2593</v>
      </c>
      <c r="D383" s="43" t="s">
        <v>378</v>
      </c>
      <c r="E383" s="43" t="s">
        <v>1690</v>
      </c>
      <c r="F383" s="85">
        <v>22.17</v>
      </c>
      <c r="G383" s="85">
        <v>22.17</v>
      </c>
      <c r="H383" s="82" t="s">
        <v>2594</v>
      </c>
      <c r="I383" s="43" t="s">
        <v>6</v>
      </c>
      <c r="J383" s="43" t="s">
        <v>655</v>
      </c>
      <c r="K383" s="83">
        <v>732000</v>
      </c>
      <c r="L383" s="83">
        <v>0</v>
      </c>
      <c r="M383" s="110" t="str">
        <f>INDEX([1]Sheet1!$L:$L,MATCH(B383,[1]Sheet1!$D:$D,0))</f>
        <v>20.XX.201.110</v>
      </c>
      <c r="N383" s="111">
        <f t="shared" si="51"/>
        <v>732000</v>
      </c>
      <c r="O383" s="112">
        <f>INDEX([2]Sheet1!$AB:$AB,MATCH(B383,[2]Sheet1!$D:$D,0))</f>
        <v>44573</v>
      </c>
      <c r="P383" s="105">
        <v>119000</v>
      </c>
      <c r="Q383" s="103">
        <v>119000</v>
      </c>
      <c r="R383" s="50">
        <v>0</v>
      </c>
      <c r="S383" s="84">
        <v>0</v>
      </c>
      <c r="T383" s="106">
        <v>0</v>
      </c>
      <c r="U383" s="87"/>
    </row>
    <row r="384" spans="1:21" ht="46" x14ac:dyDescent="0.25">
      <c r="A384" s="43" t="s">
        <v>2595</v>
      </c>
      <c r="B384" s="43" t="s">
        <v>2596</v>
      </c>
      <c r="C384" s="43" t="s">
        <v>2597</v>
      </c>
      <c r="D384" s="43" t="s">
        <v>378</v>
      </c>
      <c r="E384" s="43" t="s">
        <v>376</v>
      </c>
      <c r="F384" s="85">
        <v>13</v>
      </c>
      <c r="G384" s="85">
        <v>13.88</v>
      </c>
      <c r="H384" s="82" t="s">
        <v>2598</v>
      </c>
      <c r="I384" s="43" t="s">
        <v>6</v>
      </c>
      <c r="J384" s="43" t="s">
        <v>655</v>
      </c>
      <c r="K384" s="83">
        <v>272000</v>
      </c>
      <c r="L384" s="83">
        <v>0</v>
      </c>
      <c r="M384" s="110" t="str">
        <f>INDEX([1]Sheet1!$L:$L,MATCH(B384,[1]Sheet1!$D:$D,0))</f>
        <v>20.XX.201.151</v>
      </c>
      <c r="N384" s="111">
        <f t="shared" si="51"/>
        <v>272000</v>
      </c>
      <c r="O384" s="112">
        <f>INDEX([2]Sheet1!$AB:$AB,MATCH(B384,[2]Sheet1!$D:$D,0))</f>
        <v>44687</v>
      </c>
      <c r="P384" s="105">
        <v>130000</v>
      </c>
      <c r="Q384" s="103">
        <v>130000</v>
      </c>
      <c r="R384" s="50">
        <v>0</v>
      </c>
      <c r="S384" s="84">
        <v>0</v>
      </c>
      <c r="T384" s="106">
        <v>0</v>
      </c>
      <c r="U384" s="87"/>
    </row>
    <row r="385" spans="1:21" ht="46" x14ac:dyDescent="0.25">
      <c r="A385" s="43" t="s">
        <v>1201</v>
      </c>
      <c r="B385" s="43" t="s">
        <v>1516</v>
      </c>
      <c r="C385" s="43" t="s">
        <v>1649</v>
      </c>
      <c r="D385" s="43" t="s">
        <v>378</v>
      </c>
      <c r="E385" s="43" t="s">
        <v>1692</v>
      </c>
      <c r="F385" s="85">
        <v>1.5</v>
      </c>
      <c r="G385" s="85">
        <v>2.6</v>
      </c>
      <c r="H385" s="82" t="s">
        <v>2599</v>
      </c>
      <c r="I385" s="43" t="s">
        <v>6</v>
      </c>
      <c r="J385" s="43" t="s">
        <v>3143</v>
      </c>
      <c r="K385" s="83">
        <v>17000</v>
      </c>
      <c r="L385" s="83">
        <v>0</v>
      </c>
      <c r="M385" s="110" t="str">
        <f>INDEX([1]Sheet1!$L:$L,MATCH(B385,[1]Sheet1!$D:$D,0))</f>
        <v>20.XX.201.170</v>
      </c>
      <c r="N385" s="111">
        <f t="shared" si="51"/>
        <v>17000</v>
      </c>
      <c r="O385" s="112">
        <f>INDEX([2]Sheet1!$AB:$AB,MATCH(B385,[2]Sheet1!$D:$D,0))</f>
        <v>44377</v>
      </c>
      <c r="P385" s="105">
        <v>17000</v>
      </c>
      <c r="Q385" s="103">
        <v>17000</v>
      </c>
      <c r="R385" s="50">
        <v>0</v>
      </c>
      <c r="S385" s="84">
        <v>0</v>
      </c>
      <c r="T385" s="106">
        <v>0</v>
      </c>
      <c r="U385" s="87"/>
    </row>
    <row r="386" spans="1:21" ht="34.5" x14ac:dyDescent="0.25">
      <c r="A386" s="43" t="s">
        <v>1202</v>
      </c>
      <c r="B386" s="43" t="s">
        <v>1517</v>
      </c>
      <c r="C386" s="43" t="s">
        <v>1650</v>
      </c>
      <c r="D386" s="43" t="s">
        <v>375</v>
      </c>
      <c r="E386" s="43" t="s">
        <v>334</v>
      </c>
      <c r="F386" s="85">
        <v>5.7</v>
      </c>
      <c r="G386" s="85">
        <v>27</v>
      </c>
      <c r="H386" s="82" t="s">
        <v>2600</v>
      </c>
      <c r="I386" s="43" t="s">
        <v>6</v>
      </c>
      <c r="J386" s="43" t="s">
        <v>655</v>
      </c>
      <c r="K386" s="83">
        <v>203000</v>
      </c>
      <c r="L386" s="83">
        <v>0</v>
      </c>
      <c r="M386" s="110" t="str">
        <f>INDEX([1]Sheet1!$L:$L,MATCH(B386,[1]Sheet1!$D:$D,0))</f>
        <v>20.XX.201.335</v>
      </c>
      <c r="N386" s="111">
        <f t="shared" si="51"/>
        <v>203000</v>
      </c>
      <c r="O386" s="112">
        <f>INDEX([2]Sheet1!$AB:$AB,MATCH(B386,[2]Sheet1!$D:$D,0))</f>
        <v>44606</v>
      </c>
      <c r="P386" s="105">
        <v>98000</v>
      </c>
      <c r="Q386" s="103">
        <v>98000</v>
      </c>
      <c r="R386" s="50">
        <v>0</v>
      </c>
      <c r="S386" s="84">
        <v>0</v>
      </c>
      <c r="T386" s="106">
        <v>0</v>
      </c>
      <c r="U386" s="87"/>
    </row>
    <row r="387" spans="1:21" ht="103.5" x14ac:dyDescent="0.25">
      <c r="A387" s="43" t="s">
        <v>1216</v>
      </c>
      <c r="B387" s="43" t="s">
        <v>1529</v>
      </c>
      <c r="C387" s="43" t="s">
        <v>1659</v>
      </c>
      <c r="D387" s="43" t="s">
        <v>378</v>
      </c>
      <c r="E387" s="43" t="s">
        <v>1691</v>
      </c>
      <c r="F387" s="85">
        <v>14.19</v>
      </c>
      <c r="G387" s="85">
        <v>57.47</v>
      </c>
      <c r="H387" s="82" t="s">
        <v>2601</v>
      </c>
      <c r="I387" s="43" t="s">
        <v>6</v>
      </c>
      <c r="J387" s="43" t="s">
        <v>3143</v>
      </c>
      <c r="K387" s="83">
        <v>134000</v>
      </c>
      <c r="L387" s="83">
        <v>0</v>
      </c>
      <c r="M387" s="110" t="str">
        <f>INDEX([1]Sheet1!$L:$L,MATCH(B387,[1]Sheet1!$D:$D,0))</f>
        <v>20.XX.201.151</v>
      </c>
      <c r="N387" s="111">
        <f t="shared" si="51"/>
        <v>134000</v>
      </c>
      <c r="O387" s="112">
        <f>INDEX([2]Sheet1!$AB:$AB,MATCH(B387,[2]Sheet1!$D:$D,0))</f>
        <v>44439</v>
      </c>
      <c r="P387" s="105">
        <v>81000</v>
      </c>
      <c r="Q387" s="103">
        <v>81000</v>
      </c>
      <c r="R387" s="50">
        <v>0</v>
      </c>
      <c r="S387" s="84">
        <v>0</v>
      </c>
      <c r="T387" s="106">
        <v>0</v>
      </c>
      <c r="U387" s="87"/>
    </row>
    <row r="388" spans="1:21" ht="34.5" x14ac:dyDescent="0.25">
      <c r="A388" s="43" t="s">
        <v>2602</v>
      </c>
      <c r="B388" s="43" t="s">
        <v>2603</v>
      </c>
      <c r="C388" s="43" t="s">
        <v>2604</v>
      </c>
      <c r="D388" s="43" t="s">
        <v>378</v>
      </c>
      <c r="E388" s="43" t="s">
        <v>1692</v>
      </c>
      <c r="F388" s="85">
        <v>2</v>
      </c>
      <c r="G388" s="85">
        <v>2</v>
      </c>
      <c r="H388" s="82" t="s">
        <v>2605</v>
      </c>
      <c r="I388" s="43" t="s">
        <v>6</v>
      </c>
      <c r="J388" s="43" t="s">
        <v>655</v>
      </c>
      <c r="K388" s="83">
        <v>17000</v>
      </c>
      <c r="L388" s="83">
        <v>0</v>
      </c>
      <c r="M388" s="110" t="str">
        <f>INDEX([1]Sheet1!$L:$L,MATCH(B388,[1]Sheet1!$D:$D,0))</f>
        <v>20.XX.201.352</v>
      </c>
      <c r="N388" s="111">
        <f t="shared" si="51"/>
        <v>17000</v>
      </c>
      <c r="O388" s="112">
        <f>INDEX([2]Sheet1!$AB:$AB,MATCH(B388,[2]Sheet1!$D:$D,0))</f>
        <v>44572</v>
      </c>
      <c r="P388" s="105">
        <v>5000</v>
      </c>
      <c r="Q388" s="103">
        <v>5000</v>
      </c>
      <c r="R388" s="50">
        <v>0</v>
      </c>
      <c r="S388" s="84">
        <v>0</v>
      </c>
      <c r="T388" s="106">
        <v>0</v>
      </c>
      <c r="U388" s="87"/>
    </row>
    <row r="389" spans="1:21" ht="46" x14ac:dyDescent="0.25">
      <c r="A389" s="43" t="s">
        <v>1203</v>
      </c>
      <c r="B389" s="43" t="s">
        <v>1518</v>
      </c>
      <c r="C389" s="43" t="s">
        <v>1651</v>
      </c>
      <c r="D389" s="43" t="s">
        <v>375</v>
      </c>
      <c r="E389" s="43" t="s">
        <v>399</v>
      </c>
      <c r="F389" s="85">
        <v>13.2</v>
      </c>
      <c r="G389" s="85">
        <v>34.5</v>
      </c>
      <c r="H389" s="82" t="s">
        <v>2606</v>
      </c>
      <c r="I389" s="43" t="s">
        <v>6</v>
      </c>
      <c r="J389" s="43" t="s">
        <v>655</v>
      </c>
      <c r="K389" s="83">
        <v>354000</v>
      </c>
      <c r="L389" s="83">
        <v>0</v>
      </c>
      <c r="M389" s="110" t="str">
        <f>INDEX([1]Sheet1!$L:$L,MATCH(B389,[1]Sheet1!$D:$D,0))</f>
        <v>20.XX.201.335</v>
      </c>
      <c r="N389" s="111">
        <f t="shared" si="51"/>
        <v>354000</v>
      </c>
      <c r="O389" s="112">
        <f>INDEX([2]Sheet1!$AB:$AB,MATCH(B389,[2]Sheet1!$D:$D,0))</f>
        <v>44685</v>
      </c>
      <c r="P389" s="105">
        <v>142000</v>
      </c>
      <c r="Q389" s="103">
        <v>142000</v>
      </c>
      <c r="R389" s="50">
        <v>0</v>
      </c>
      <c r="S389" s="84">
        <v>0</v>
      </c>
      <c r="T389" s="106">
        <v>0</v>
      </c>
      <c r="U389" s="90"/>
    </row>
    <row r="390" spans="1:21" ht="46" x14ac:dyDescent="0.25">
      <c r="A390" s="43" t="s">
        <v>1204</v>
      </c>
      <c r="B390" s="43" t="s">
        <v>1519</v>
      </c>
      <c r="C390" s="43" t="s">
        <v>1652</v>
      </c>
      <c r="D390" s="43" t="s">
        <v>378</v>
      </c>
      <c r="E390" s="43" t="s">
        <v>406</v>
      </c>
      <c r="F390" s="85">
        <v>10.199999999999999</v>
      </c>
      <c r="G390" s="85">
        <v>20.2</v>
      </c>
      <c r="H390" s="82" t="s">
        <v>2607</v>
      </c>
      <c r="I390" s="43" t="s">
        <v>6</v>
      </c>
      <c r="J390" s="43" t="s">
        <v>3143</v>
      </c>
      <c r="K390" s="83">
        <v>40000</v>
      </c>
      <c r="L390" s="83">
        <v>0</v>
      </c>
      <c r="M390" s="110" t="str">
        <f>INDEX([1]Sheet1!$L:$L,MATCH(B390,[1]Sheet1!$D:$D,0))</f>
        <v>20.XX.201.122</v>
      </c>
      <c r="N390" s="111">
        <f t="shared" si="51"/>
        <v>40000</v>
      </c>
      <c r="O390" s="112">
        <f>INDEX([2]Sheet1!$AB:$AB,MATCH(B390,[2]Sheet1!$D:$D,0))</f>
        <v>44532</v>
      </c>
      <c r="P390" s="105">
        <v>40000</v>
      </c>
      <c r="Q390" s="103">
        <v>40000</v>
      </c>
      <c r="R390" s="50">
        <v>0</v>
      </c>
      <c r="S390" s="84">
        <v>0</v>
      </c>
      <c r="T390" s="106">
        <v>0</v>
      </c>
      <c r="U390" s="89"/>
    </row>
    <row r="391" spans="1:21" ht="69" x14ac:dyDescent="0.25">
      <c r="A391" s="43" t="s">
        <v>1205</v>
      </c>
      <c r="B391" s="43" t="s">
        <v>1520</v>
      </c>
      <c r="C391" s="43" t="s">
        <v>1653</v>
      </c>
      <c r="D391" s="43" t="s">
        <v>375</v>
      </c>
      <c r="E391" s="43" t="s">
        <v>334</v>
      </c>
      <c r="F391" s="85">
        <v>27</v>
      </c>
      <c r="G391" s="85">
        <v>42.9</v>
      </c>
      <c r="H391" s="82" t="s">
        <v>2608</v>
      </c>
      <c r="I391" s="43" t="s">
        <v>6</v>
      </c>
      <c r="J391" s="43" t="s">
        <v>655</v>
      </c>
      <c r="K391" s="83">
        <v>427000</v>
      </c>
      <c r="L391" s="83">
        <v>0</v>
      </c>
      <c r="M391" s="110" t="str">
        <f>INDEX([1]Sheet1!$L:$L,MATCH(B391,[1]Sheet1!$D:$D,0))</f>
        <v>20.XX.201.335</v>
      </c>
      <c r="N391" s="111">
        <f t="shared" si="51"/>
        <v>427000</v>
      </c>
      <c r="O391" s="112">
        <f>INDEX([2]Sheet1!$AB:$AB,MATCH(B391,[2]Sheet1!$D:$D,0))</f>
        <v>44469</v>
      </c>
      <c r="P391" s="105">
        <v>143000</v>
      </c>
      <c r="Q391" s="103">
        <v>143000</v>
      </c>
      <c r="R391" s="50">
        <v>0</v>
      </c>
      <c r="S391" s="84">
        <v>0</v>
      </c>
      <c r="T391" s="106">
        <v>0</v>
      </c>
      <c r="U391" s="88"/>
    </row>
    <row r="392" spans="1:21" ht="34.5" x14ac:dyDescent="0.25">
      <c r="A392" s="43" t="s">
        <v>1206</v>
      </c>
      <c r="B392" s="43" t="s">
        <v>1521</v>
      </c>
      <c r="C392" s="43" t="s">
        <v>1654</v>
      </c>
      <c r="D392" s="43" t="s">
        <v>378</v>
      </c>
      <c r="E392" s="43" t="s">
        <v>1692</v>
      </c>
      <c r="F392" s="85">
        <v>4.3</v>
      </c>
      <c r="G392" s="85">
        <v>5</v>
      </c>
      <c r="H392" s="82" t="s">
        <v>2609</v>
      </c>
      <c r="I392" s="43" t="s">
        <v>6</v>
      </c>
      <c r="J392" s="43" t="s">
        <v>3143</v>
      </c>
      <c r="K392" s="83">
        <v>37000</v>
      </c>
      <c r="L392" s="83">
        <v>0</v>
      </c>
      <c r="M392" s="110" t="str">
        <f>INDEX([1]Sheet1!$L:$L,MATCH(B392,[1]Sheet1!$D:$D,0))</f>
        <v>20.XX.201.015</v>
      </c>
      <c r="N392" s="111">
        <f t="shared" si="51"/>
        <v>37000</v>
      </c>
      <c r="O392" s="112">
        <f>INDEX([2]Sheet1!$AB:$AB,MATCH(B392,[2]Sheet1!$D:$D,0))</f>
        <v>44372</v>
      </c>
      <c r="P392" s="105">
        <v>13000</v>
      </c>
      <c r="Q392" s="103">
        <v>13000</v>
      </c>
      <c r="R392" s="50">
        <v>0</v>
      </c>
      <c r="S392" s="84">
        <v>0</v>
      </c>
      <c r="T392" s="106">
        <v>0</v>
      </c>
      <c r="U392" s="88"/>
    </row>
    <row r="393" spans="1:21" ht="46" x14ac:dyDescent="0.25">
      <c r="A393" s="43" t="s">
        <v>1207</v>
      </c>
      <c r="B393" s="43" t="s">
        <v>1522</v>
      </c>
      <c r="C393" s="43" t="s">
        <v>1655</v>
      </c>
      <c r="D393" s="43" t="s">
        <v>378</v>
      </c>
      <c r="E393" s="43" t="s">
        <v>379</v>
      </c>
      <c r="F393" s="85">
        <v>7.2</v>
      </c>
      <c r="G393" s="85">
        <v>7.2</v>
      </c>
      <c r="H393" s="82" t="s">
        <v>1696</v>
      </c>
      <c r="I393" s="43" t="s">
        <v>6</v>
      </c>
      <c r="J393" s="43" t="s">
        <v>3143</v>
      </c>
      <c r="K393" s="83">
        <v>22000</v>
      </c>
      <c r="L393" s="83">
        <v>0</v>
      </c>
      <c r="M393" s="110" t="str">
        <f>INDEX([1]Sheet1!$L:$L,MATCH(B393,[1]Sheet1!$D:$D,0))</f>
        <v>20.XX.201.352</v>
      </c>
      <c r="N393" s="111">
        <f t="shared" si="51"/>
        <v>22000</v>
      </c>
      <c r="O393" s="112">
        <f>INDEX([2]Sheet1!$AB:$AB,MATCH(B393,[2]Sheet1!$D:$D,0))</f>
        <v>44503</v>
      </c>
      <c r="P393" s="105">
        <v>39000</v>
      </c>
      <c r="Q393" s="103">
        <v>22000</v>
      </c>
      <c r="R393" s="50">
        <v>0</v>
      </c>
      <c r="S393" s="84">
        <v>17000</v>
      </c>
      <c r="T393" s="106">
        <v>0</v>
      </c>
      <c r="U393" s="45" t="s">
        <v>1705</v>
      </c>
    </row>
    <row r="394" spans="1:21" ht="46" x14ac:dyDescent="0.25">
      <c r="A394" s="43" t="s">
        <v>1208</v>
      </c>
      <c r="B394" s="43" t="s">
        <v>1523</v>
      </c>
      <c r="C394" s="43" t="s">
        <v>1656</v>
      </c>
      <c r="D394" s="43" t="s">
        <v>378</v>
      </c>
      <c r="E394" s="43" t="s">
        <v>382</v>
      </c>
      <c r="F394" s="85">
        <v>4.7</v>
      </c>
      <c r="G394" s="85">
        <v>18.899999999999999</v>
      </c>
      <c r="H394" s="82" t="s">
        <v>2610</v>
      </c>
      <c r="I394" s="43" t="s">
        <v>6</v>
      </c>
      <c r="J394" s="43" t="s">
        <v>655</v>
      </c>
      <c r="K394" s="83">
        <v>10000</v>
      </c>
      <c r="L394" s="83">
        <v>0</v>
      </c>
      <c r="M394" s="110" t="str">
        <f>INDEX([1]Sheet1!$L:$L,MATCH(B394,[1]Sheet1!$D:$D,0))</f>
        <v>20.XX.201.151</v>
      </c>
      <c r="N394" s="111">
        <f t="shared" si="51"/>
        <v>10000</v>
      </c>
      <c r="O394" s="112">
        <f>INDEX([2]Sheet1!$AB:$AB,MATCH(B394,[2]Sheet1!$D:$D,0))</f>
        <v>44666</v>
      </c>
      <c r="P394" s="105">
        <v>18000</v>
      </c>
      <c r="Q394" s="103">
        <v>10000</v>
      </c>
      <c r="R394" s="50">
        <v>0</v>
      </c>
      <c r="S394" s="84">
        <v>8000</v>
      </c>
      <c r="T394" s="106">
        <v>0</v>
      </c>
      <c r="U394" s="45" t="s">
        <v>1705</v>
      </c>
    </row>
    <row r="395" spans="1:21" ht="34.5" x14ac:dyDescent="0.25">
      <c r="A395" s="43" t="s">
        <v>1209</v>
      </c>
      <c r="B395" s="43" t="s">
        <v>1524</v>
      </c>
      <c r="C395" s="43" t="s">
        <v>1657</v>
      </c>
      <c r="D395" s="43" t="s">
        <v>378</v>
      </c>
      <c r="E395" s="43" t="s">
        <v>436</v>
      </c>
      <c r="F395" s="85">
        <v>16.600000000000001</v>
      </c>
      <c r="G395" s="85">
        <v>19.8</v>
      </c>
      <c r="H395" s="82" t="s">
        <v>2611</v>
      </c>
      <c r="I395" s="43" t="s">
        <v>6</v>
      </c>
      <c r="J395" s="43" t="s">
        <v>652</v>
      </c>
      <c r="K395" s="83">
        <v>10000</v>
      </c>
      <c r="L395" s="83">
        <v>0</v>
      </c>
      <c r="M395" s="110" t="str">
        <f>INDEX([1]Sheet1!$L:$L,MATCH(B395,[1]Sheet1!$D:$D,0))</f>
        <v>20.XX.201.010</v>
      </c>
      <c r="N395" s="111">
        <f t="shared" si="51"/>
        <v>10000</v>
      </c>
      <c r="O395" s="112">
        <f>INDEX([2]Sheet1!$AB:$AB,MATCH(B395,[2]Sheet1!$D:$D,0))</f>
        <v>44375</v>
      </c>
      <c r="P395" s="105">
        <v>10000</v>
      </c>
      <c r="Q395" s="103">
        <v>10000</v>
      </c>
      <c r="R395" s="50">
        <v>0</v>
      </c>
      <c r="S395" s="84">
        <v>0</v>
      </c>
      <c r="T395" s="106">
        <v>0</v>
      </c>
      <c r="U395" s="88"/>
    </row>
    <row r="396" spans="1:21" ht="34.5" x14ac:dyDescent="0.25">
      <c r="A396" s="43" t="s">
        <v>1210</v>
      </c>
      <c r="B396" s="43" t="s">
        <v>1525</v>
      </c>
      <c r="C396" s="43" t="s">
        <v>1658</v>
      </c>
      <c r="D396" s="43" t="s">
        <v>378</v>
      </c>
      <c r="E396" s="43" t="s">
        <v>380</v>
      </c>
      <c r="F396" s="85">
        <v>33</v>
      </c>
      <c r="G396" s="85">
        <v>33.200000000000003</v>
      </c>
      <c r="H396" s="82" t="s">
        <v>2612</v>
      </c>
      <c r="I396" s="43" t="s">
        <v>6</v>
      </c>
      <c r="J396" s="43" t="s">
        <v>655</v>
      </c>
      <c r="K396" s="83">
        <v>527000</v>
      </c>
      <c r="L396" s="83">
        <v>7750</v>
      </c>
      <c r="M396" s="110" t="str">
        <f>INDEX([1]Sheet1!$L:$L,MATCH(B396,[1]Sheet1!$D:$D,0))</f>
        <v>20.XX.201.010</v>
      </c>
      <c r="N396" s="111">
        <f t="shared" si="51"/>
        <v>519250</v>
      </c>
      <c r="O396" s="112">
        <f>INDEX([2]Sheet1!$AB:$AB,MATCH(B396,[2]Sheet1!$D:$D,0))</f>
        <v>44680</v>
      </c>
      <c r="P396" s="105">
        <v>328000</v>
      </c>
      <c r="Q396" s="103">
        <v>328000</v>
      </c>
      <c r="R396" s="50">
        <v>0</v>
      </c>
      <c r="S396" s="84">
        <v>0</v>
      </c>
      <c r="T396" s="106">
        <v>0</v>
      </c>
      <c r="U396" s="88"/>
    </row>
    <row r="397" spans="1:21" ht="34.5" x14ac:dyDescent="0.25">
      <c r="A397" s="43" t="s">
        <v>2613</v>
      </c>
      <c r="B397" s="43" t="s">
        <v>2614</v>
      </c>
      <c r="C397" s="43" t="s">
        <v>2615</v>
      </c>
      <c r="D397" s="43" t="s">
        <v>375</v>
      </c>
      <c r="E397" s="43" t="s">
        <v>11</v>
      </c>
      <c r="F397" s="85">
        <v>4.4000000000000004</v>
      </c>
      <c r="G397" s="85">
        <v>4.8</v>
      </c>
      <c r="H397" s="82" t="s">
        <v>2616</v>
      </c>
      <c r="I397" s="55" t="s">
        <v>6</v>
      </c>
      <c r="J397" s="43" t="s">
        <v>1713</v>
      </c>
      <c r="K397" s="83">
        <v>565000</v>
      </c>
      <c r="L397" s="83">
        <v>0</v>
      </c>
      <c r="M397" s="110" t="str">
        <f>INDEX([1]Sheet1!$L:$L,MATCH(B397,[1]Sheet1!$D:$D,0))</f>
        <v>20.XX.201.110</v>
      </c>
      <c r="N397" s="111">
        <f t="shared" ref="N397:N401" si="52">K397-L397</f>
        <v>565000</v>
      </c>
      <c r="O397" s="112">
        <f>INDEX([2]Sheet1!$AB:$AB,MATCH(B397,[2]Sheet1!$D:$D,0))</f>
        <v>44925</v>
      </c>
      <c r="P397" s="105">
        <v>2000</v>
      </c>
      <c r="Q397" s="103">
        <v>0</v>
      </c>
      <c r="R397" s="50">
        <v>2000</v>
      </c>
      <c r="S397" s="84">
        <v>0</v>
      </c>
      <c r="T397" s="106">
        <v>0</v>
      </c>
      <c r="U397" s="45" t="s">
        <v>1704</v>
      </c>
    </row>
    <row r="398" spans="1:21" ht="69" x14ac:dyDescent="0.25">
      <c r="A398" s="43" t="s">
        <v>2617</v>
      </c>
      <c r="B398" s="43" t="s">
        <v>2618</v>
      </c>
      <c r="C398" s="43" t="s">
        <v>2619</v>
      </c>
      <c r="D398" s="43" t="s">
        <v>378</v>
      </c>
      <c r="E398" s="43" t="s">
        <v>5</v>
      </c>
      <c r="F398" s="85">
        <v>7.06</v>
      </c>
      <c r="G398" s="85">
        <v>7.06</v>
      </c>
      <c r="H398" s="82" t="s">
        <v>2620</v>
      </c>
      <c r="I398" s="43" t="s">
        <v>6</v>
      </c>
      <c r="J398" s="43" t="s">
        <v>1713</v>
      </c>
      <c r="K398" s="83">
        <v>42000</v>
      </c>
      <c r="L398" s="83">
        <v>0</v>
      </c>
      <c r="M398" s="110" t="str">
        <f>INDEX([1]Sheet1!$L:$L,MATCH(B398,[1]Sheet1!$D:$D,0))</f>
        <v>20.XX.201.110</v>
      </c>
      <c r="N398" s="111">
        <f t="shared" si="52"/>
        <v>42000</v>
      </c>
      <c r="O398" s="112">
        <f>INDEX([2]Sheet1!$AB:$AB,MATCH(B398,[2]Sheet1!$D:$D,0))</f>
        <v>45069</v>
      </c>
      <c r="P398" s="105">
        <v>14000</v>
      </c>
      <c r="Q398" s="103">
        <v>0</v>
      </c>
      <c r="R398" s="50">
        <v>14000</v>
      </c>
      <c r="S398" s="84">
        <v>0</v>
      </c>
      <c r="T398" s="106">
        <v>0</v>
      </c>
      <c r="U398" s="45" t="s">
        <v>1704</v>
      </c>
    </row>
    <row r="399" spans="1:21" ht="34.5" x14ac:dyDescent="0.25">
      <c r="A399" s="43" t="s">
        <v>2621</v>
      </c>
      <c r="B399" s="43" t="s">
        <v>2622</v>
      </c>
      <c r="C399" s="43" t="s">
        <v>2623</v>
      </c>
      <c r="D399" s="43" t="s">
        <v>375</v>
      </c>
      <c r="E399" s="43" t="s">
        <v>334</v>
      </c>
      <c r="F399" s="85">
        <v>6.3</v>
      </c>
      <c r="G399" s="85">
        <v>13.49</v>
      </c>
      <c r="H399" s="82" t="s">
        <v>2624</v>
      </c>
      <c r="I399" s="43" t="s">
        <v>6</v>
      </c>
      <c r="J399" s="43" t="s">
        <v>3142</v>
      </c>
      <c r="K399" s="83">
        <v>3515000</v>
      </c>
      <c r="L399" s="83">
        <v>0</v>
      </c>
      <c r="M399" s="110" t="str">
        <f>INDEX([1]Sheet1!$L:$L,MATCH(B399,[1]Sheet1!$D:$D,0))</f>
        <v>20.XX.201.121</v>
      </c>
      <c r="N399" s="111">
        <f t="shared" si="52"/>
        <v>3515000</v>
      </c>
      <c r="O399" s="112">
        <f>INDEX([2]Sheet1!$AB:$AB,MATCH(B399,[2]Sheet1!$D:$D,0))</f>
        <v>45199</v>
      </c>
      <c r="P399" s="105">
        <v>45000</v>
      </c>
      <c r="Q399" s="103">
        <v>0</v>
      </c>
      <c r="R399" s="50">
        <v>45000</v>
      </c>
      <c r="S399" s="84">
        <v>0</v>
      </c>
      <c r="T399" s="106">
        <v>0</v>
      </c>
      <c r="U399" s="45" t="s">
        <v>1704</v>
      </c>
    </row>
    <row r="400" spans="1:21" ht="34.5" x14ac:dyDescent="0.25">
      <c r="A400" s="43" t="s">
        <v>2625</v>
      </c>
      <c r="B400" s="43" t="s">
        <v>2626</v>
      </c>
      <c r="C400" s="43" t="s">
        <v>2627</v>
      </c>
      <c r="D400" s="43" t="s">
        <v>378</v>
      </c>
      <c r="E400" s="43" t="s">
        <v>1692</v>
      </c>
      <c r="F400" s="85">
        <v>14.28</v>
      </c>
      <c r="G400" s="85">
        <v>14.28</v>
      </c>
      <c r="H400" s="82" t="s">
        <v>2628</v>
      </c>
      <c r="I400" s="43" t="s">
        <v>6</v>
      </c>
      <c r="J400" s="43" t="s">
        <v>1713</v>
      </c>
      <c r="K400" s="83">
        <v>39000</v>
      </c>
      <c r="L400" s="83">
        <v>0</v>
      </c>
      <c r="M400" s="110" t="str">
        <f>INDEX([1]Sheet1!$L:$L,MATCH(B400,[1]Sheet1!$D:$D,0))</f>
        <v>20.XX.201.151</v>
      </c>
      <c r="N400" s="111">
        <f t="shared" si="52"/>
        <v>39000</v>
      </c>
      <c r="O400" s="112">
        <f>INDEX([2]Sheet1!$AB:$AB,MATCH(B400,[2]Sheet1!$D:$D,0))</f>
        <v>45009</v>
      </c>
      <c r="P400" s="105">
        <v>20000</v>
      </c>
      <c r="Q400" s="103">
        <v>0</v>
      </c>
      <c r="R400" s="50">
        <v>20000</v>
      </c>
      <c r="S400" s="84">
        <v>0</v>
      </c>
      <c r="T400" s="106">
        <v>0</v>
      </c>
      <c r="U400" s="45" t="s">
        <v>1704</v>
      </c>
    </row>
    <row r="401" spans="1:21" ht="34.5" x14ac:dyDescent="0.25">
      <c r="A401" s="43" t="s">
        <v>2629</v>
      </c>
      <c r="B401" s="43" t="s">
        <v>2630</v>
      </c>
      <c r="C401" s="43" t="s">
        <v>2631</v>
      </c>
      <c r="D401" s="43" t="s">
        <v>378</v>
      </c>
      <c r="E401" s="43" t="s">
        <v>400</v>
      </c>
      <c r="F401" s="85">
        <v>1.2</v>
      </c>
      <c r="G401" s="85">
        <v>10</v>
      </c>
      <c r="H401" s="82" t="s">
        <v>2632</v>
      </c>
      <c r="I401" s="43" t="s">
        <v>6</v>
      </c>
      <c r="J401" s="43" t="s">
        <v>3142</v>
      </c>
      <c r="K401" s="83">
        <v>193000</v>
      </c>
      <c r="L401" s="83">
        <v>0</v>
      </c>
      <c r="M401" s="110" t="str">
        <f>INDEX([1]Sheet1!$L:$L,MATCH(B401,[1]Sheet1!$D:$D,0))</f>
        <v>20.XX.201.151</v>
      </c>
      <c r="N401" s="111">
        <f t="shared" si="52"/>
        <v>193000</v>
      </c>
      <c r="O401" s="112">
        <f>INDEX([2]Sheet1!$AB:$AB,MATCH(B401,[2]Sheet1!$D:$D,0))</f>
        <v>44995</v>
      </c>
      <c r="P401" s="105">
        <v>5000</v>
      </c>
      <c r="Q401" s="103">
        <v>0</v>
      </c>
      <c r="R401" s="50">
        <v>5000</v>
      </c>
      <c r="S401" s="84">
        <v>0</v>
      </c>
      <c r="T401" s="106">
        <v>0</v>
      </c>
      <c r="U401" s="45" t="s">
        <v>1704</v>
      </c>
    </row>
    <row r="402" spans="1:21" ht="34.5" x14ac:dyDescent="0.25">
      <c r="A402" s="43" t="s">
        <v>2633</v>
      </c>
      <c r="B402" s="43" t="s">
        <v>2634</v>
      </c>
      <c r="C402" s="43" t="s">
        <v>2635</v>
      </c>
      <c r="D402" s="43" t="s">
        <v>378</v>
      </c>
      <c r="E402" s="43" t="s">
        <v>379</v>
      </c>
      <c r="F402" s="85">
        <v>25.9</v>
      </c>
      <c r="G402" s="85">
        <v>43.75</v>
      </c>
      <c r="H402" s="82" t="s">
        <v>2636</v>
      </c>
      <c r="I402" s="43" t="s">
        <v>6</v>
      </c>
      <c r="J402" s="43" t="s">
        <v>1713</v>
      </c>
      <c r="K402" s="83">
        <v>31000</v>
      </c>
      <c r="L402" s="83">
        <v>0</v>
      </c>
      <c r="M402" s="110" t="str">
        <f>INDEX([1]Sheet1!$L:$L,MATCH(B402,[1]Sheet1!$D:$D,0))</f>
        <v>20.XX.201.315</v>
      </c>
      <c r="N402" s="111">
        <f>K402-L402</f>
        <v>31000</v>
      </c>
      <c r="O402" s="112">
        <f>INDEX([2]Sheet1!$AB:$AB,MATCH(B402,[2]Sheet1!$D:$D,0))</f>
        <v>45019</v>
      </c>
      <c r="P402" s="105">
        <v>142000</v>
      </c>
      <c r="Q402" s="103">
        <v>0</v>
      </c>
      <c r="R402" s="50">
        <v>142000</v>
      </c>
      <c r="S402" s="84">
        <v>0</v>
      </c>
      <c r="T402" s="106">
        <v>0</v>
      </c>
      <c r="U402" s="45" t="s">
        <v>1704</v>
      </c>
    </row>
    <row r="403" spans="1:21" ht="34.5" x14ac:dyDescent="0.25">
      <c r="A403" s="43" t="s">
        <v>1214</v>
      </c>
      <c r="B403" s="43" t="s">
        <v>456</v>
      </c>
      <c r="C403" s="43" t="s">
        <v>457</v>
      </c>
      <c r="D403" s="43" t="s">
        <v>375</v>
      </c>
      <c r="E403" s="43" t="s">
        <v>376</v>
      </c>
      <c r="F403" s="85">
        <v>12</v>
      </c>
      <c r="G403" s="85">
        <v>13.4</v>
      </c>
      <c r="H403" s="82" t="s">
        <v>2637</v>
      </c>
      <c r="I403" s="43" t="s">
        <v>6</v>
      </c>
      <c r="J403" s="43" t="s">
        <v>3143</v>
      </c>
      <c r="K403" s="83">
        <v>724000</v>
      </c>
      <c r="L403" s="83">
        <v>56126.25</v>
      </c>
      <c r="M403" s="110" t="str">
        <f>INDEX([1]Sheet1!$L:$L,MATCH(B403,[1]Sheet1!$D:$D,0))</f>
        <v>20.XX.201.131</v>
      </c>
      <c r="N403" s="111">
        <f>K403-L403</f>
        <v>667873.75</v>
      </c>
      <c r="O403" s="112">
        <f>INDEX([2]Sheet1!$AB:$AB,MATCH(B403,[2]Sheet1!$D:$D,0))</f>
        <v>44238</v>
      </c>
      <c r="P403" s="105">
        <v>200000</v>
      </c>
      <c r="Q403" s="103">
        <v>200000</v>
      </c>
      <c r="R403" s="50">
        <v>0</v>
      </c>
      <c r="S403" s="84">
        <v>0</v>
      </c>
      <c r="T403" s="106">
        <v>0</v>
      </c>
      <c r="U403" s="88"/>
    </row>
    <row r="404" spans="1:21" ht="69" x14ac:dyDescent="0.25">
      <c r="A404" s="43" t="s">
        <v>2638</v>
      </c>
      <c r="B404" s="43" t="s">
        <v>2639</v>
      </c>
      <c r="C404" s="43" t="s">
        <v>2640</v>
      </c>
      <c r="D404" s="43" t="s">
        <v>378</v>
      </c>
      <c r="E404" s="43" t="s">
        <v>379</v>
      </c>
      <c r="F404" s="85">
        <v>13.6</v>
      </c>
      <c r="G404" s="85">
        <v>29.5</v>
      </c>
      <c r="H404" s="82" t="s">
        <v>2641</v>
      </c>
      <c r="I404" s="55" t="s">
        <v>6</v>
      </c>
      <c r="J404" s="43" t="s">
        <v>3142</v>
      </c>
      <c r="K404" s="83">
        <v>3541000</v>
      </c>
      <c r="L404" s="83">
        <v>0</v>
      </c>
      <c r="M404" s="110" t="str">
        <f>INDEX([1]Sheet1!$L:$L,MATCH(B404,[1]Sheet1!$D:$D,0))</f>
        <v>20.XX.201.151</v>
      </c>
      <c r="N404" s="111">
        <f>K404-L404</f>
        <v>3541000</v>
      </c>
      <c r="O404" s="112">
        <f>INDEX([2]Sheet1!$AB:$AB,MATCH(B404,[2]Sheet1!$D:$D,0))</f>
        <v>45139</v>
      </c>
      <c r="P404" s="105">
        <v>9000</v>
      </c>
      <c r="Q404" s="103">
        <v>0</v>
      </c>
      <c r="R404" s="50">
        <v>9000</v>
      </c>
      <c r="S404" s="84">
        <v>0</v>
      </c>
      <c r="T404" s="106">
        <v>0</v>
      </c>
      <c r="U404" s="45" t="s">
        <v>1704</v>
      </c>
    </row>
    <row r="405" spans="1:21" ht="34.5" x14ac:dyDescent="0.25">
      <c r="A405" s="43" t="s">
        <v>2642</v>
      </c>
      <c r="B405" s="43" t="s">
        <v>2643</v>
      </c>
      <c r="C405" s="43" t="s">
        <v>2644</v>
      </c>
      <c r="D405" s="43" t="s">
        <v>375</v>
      </c>
      <c r="E405" s="43" t="s">
        <v>388</v>
      </c>
      <c r="F405" s="85">
        <v>22.45</v>
      </c>
      <c r="G405" s="85">
        <v>22.98</v>
      </c>
      <c r="H405" s="82" t="s">
        <v>2645</v>
      </c>
      <c r="I405" s="55" t="s">
        <v>6</v>
      </c>
      <c r="J405" s="43" t="s">
        <v>1713</v>
      </c>
      <c r="K405" s="83">
        <v>6000</v>
      </c>
      <c r="L405" s="83">
        <v>0</v>
      </c>
      <c r="M405" s="110" t="str">
        <f>INDEX([1]Sheet1!$L:$L,MATCH(B405,[1]Sheet1!$D:$D,0))</f>
        <v>20.XX.201.151</v>
      </c>
      <c r="N405" s="111">
        <f t="shared" ref="N405:N407" si="53">K405-L405</f>
        <v>6000</v>
      </c>
      <c r="O405" s="112">
        <f>INDEX([2]Sheet1!$AB:$AB,MATCH(B405,[2]Sheet1!$D:$D,0))</f>
        <v>45030</v>
      </c>
      <c r="P405" s="105">
        <v>7000</v>
      </c>
      <c r="Q405" s="103">
        <v>0</v>
      </c>
      <c r="R405" s="50">
        <v>7000</v>
      </c>
      <c r="S405" s="84">
        <v>0</v>
      </c>
      <c r="T405" s="106">
        <v>0</v>
      </c>
      <c r="U405" s="45" t="s">
        <v>1704</v>
      </c>
    </row>
    <row r="406" spans="1:21" ht="46" x14ac:dyDescent="0.25">
      <c r="A406" s="43" t="s">
        <v>2646</v>
      </c>
      <c r="B406" s="43" t="s">
        <v>2647</v>
      </c>
      <c r="C406" s="43" t="s">
        <v>2648</v>
      </c>
      <c r="D406" s="43" t="s">
        <v>378</v>
      </c>
      <c r="E406" s="43" t="s">
        <v>380</v>
      </c>
      <c r="F406" s="85">
        <v>58.5</v>
      </c>
      <c r="G406" s="85">
        <v>60.2</v>
      </c>
      <c r="H406" s="82" t="s">
        <v>2649</v>
      </c>
      <c r="I406" s="55" t="s">
        <v>6</v>
      </c>
      <c r="J406" s="43" t="s">
        <v>1713</v>
      </c>
      <c r="K406" s="83">
        <v>743000</v>
      </c>
      <c r="L406" s="83">
        <v>0</v>
      </c>
      <c r="M406" s="110" t="str">
        <f>INDEX([1]Sheet1!$L:$L,MATCH(B406,[1]Sheet1!$D:$D,0))</f>
        <v>20.XX.201.151</v>
      </c>
      <c r="N406" s="111">
        <f t="shared" si="53"/>
        <v>743000</v>
      </c>
      <c r="O406" s="112">
        <f>INDEX([2]Sheet1!$AB:$AB,MATCH(B406,[2]Sheet1!$D:$D,0))</f>
        <v>44916</v>
      </c>
      <c r="P406" s="105">
        <v>154000</v>
      </c>
      <c r="Q406" s="103">
        <v>148000</v>
      </c>
      <c r="R406" s="50">
        <v>6000</v>
      </c>
      <c r="S406" s="84">
        <v>0</v>
      </c>
      <c r="T406" s="106">
        <v>0</v>
      </c>
      <c r="U406" s="45" t="s">
        <v>1704</v>
      </c>
    </row>
    <row r="407" spans="1:21" ht="46" x14ac:dyDescent="0.25">
      <c r="A407" s="43" t="s">
        <v>2650</v>
      </c>
      <c r="B407" s="43" t="s">
        <v>2651</v>
      </c>
      <c r="C407" s="43" t="s">
        <v>2652</v>
      </c>
      <c r="D407" s="43" t="s">
        <v>378</v>
      </c>
      <c r="E407" s="43" t="s">
        <v>11</v>
      </c>
      <c r="F407" s="85">
        <v>30.731000000000002</v>
      </c>
      <c r="G407" s="85">
        <v>30.731000000000002</v>
      </c>
      <c r="H407" s="82" t="s">
        <v>2653</v>
      </c>
      <c r="I407" s="55" t="s">
        <v>6</v>
      </c>
      <c r="J407" s="43" t="s">
        <v>655</v>
      </c>
      <c r="K407" s="83">
        <v>72000</v>
      </c>
      <c r="L407" s="83">
        <v>0</v>
      </c>
      <c r="M407" s="110" t="str">
        <f>INDEX([1]Sheet1!$L:$L,MATCH(B407,[1]Sheet1!$D:$D,0))</f>
        <v>20.XX.201.010</v>
      </c>
      <c r="N407" s="111">
        <f t="shared" si="53"/>
        <v>72000</v>
      </c>
      <c r="O407" s="112">
        <f>INDEX([2]Sheet1!$AB:$AB,MATCH(B407,[2]Sheet1!$D:$D,0))</f>
        <v>44810</v>
      </c>
      <c r="P407" s="105">
        <v>79000</v>
      </c>
      <c r="Q407" s="103">
        <v>72000</v>
      </c>
      <c r="R407" s="50">
        <v>0</v>
      </c>
      <c r="S407" s="84">
        <v>7000</v>
      </c>
      <c r="T407" s="106">
        <v>0</v>
      </c>
      <c r="U407" s="45" t="s">
        <v>1705</v>
      </c>
    </row>
    <row r="408" spans="1:21" x14ac:dyDescent="0.25">
      <c r="A408" s="43" t="s">
        <v>2654</v>
      </c>
      <c r="B408" s="43" t="s">
        <v>2655</v>
      </c>
      <c r="C408" s="55" t="s">
        <v>35</v>
      </c>
      <c r="D408" s="55" t="s">
        <v>35</v>
      </c>
      <c r="E408" s="55" t="s">
        <v>35</v>
      </c>
      <c r="F408" s="91" t="s">
        <v>35</v>
      </c>
      <c r="G408" s="91" t="s">
        <v>35</v>
      </c>
      <c r="H408" s="82" t="s">
        <v>2141</v>
      </c>
      <c r="I408" s="55" t="s">
        <v>35</v>
      </c>
      <c r="J408" s="55" t="s">
        <v>35</v>
      </c>
      <c r="K408" s="92" t="s">
        <v>35</v>
      </c>
      <c r="L408" s="83">
        <v>478318.07</v>
      </c>
      <c r="M408" s="110">
        <f>INDEX([1]Sheet1!$L:$L,MATCH(B408,[1]Sheet1!$D:$D,0))</f>
        <v>0</v>
      </c>
      <c r="N408" s="115" t="s">
        <v>35</v>
      </c>
      <c r="O408" s="112">
        <f>INDEX([2]Sheet1!$AB:$AB,MATCH(B408,[2]Sheet1!$D:$D,0))</f>
        <v>45408</v>
      </c>
      <c r="P408" s="105">
        <v>100000</v>
      </c>
      <c r="Q408" s="103">
        <v>0</v>
      </c>
      <c r="R408" s="50">
        <v>0</v>
      </c>
      <c r="S408" s="84">
        <v>0</v>
      </c>
      <c r="T408" s="106">
        <v>100000</v>
      </c>
      <c r="U408" s="88" t="s">
        <v>729</v>
      </c>
    </row>
    <row r="409" spans="1:21" ht="34.5" x14ac:dyDescent="0.25">
      <c r="A409" s="43" t="s">
        <v>2656</v>
      </c>
      <c r="B409" s="43" t="s">
        <v>2657</v>
      </c>
      <c r="C409" s="43" t="s">
        <v>2658</v>
      </c>
      <c r="D409" s="43" t="s">
        <v>464</v>
      </c>
      <c r="E409" s="43" t="s">
        <v>465</v>
      </c>
      <c r="F409" s="85">
        <v>28.1</v>
      </c>
      <c r="G409" s="85">
        <v>37.4</v>
      </c>
      <c r="H409" s="82" t="s">
        <v>2659</v>
      </c>
      <c r="I409" s="43" t="s">
        <v>6</v>
      </c>
      <c r="J409" s="43" t="s">
        <v>3139</v>
      </c>
      <c r="K409" s="83">
        <v>5545000</v>
      </c>
      <c r="L409" s="83">
        <v>4844753.3099999996</v>
      </c>
      <c r="M409" s="110" t="str">
        <f>INDEX([1]Sheet1!$L:$L,MATCH(B409,[1]Sheet1!$D:$D,0))</f>
        <v>20.XX.201.010</v>
      </c>
      <c r="N409" s="111">
        <f t="shared" ref="N409:N413" si="54">K409-L409</f>
        <v>700246.69000000041</v>
      </c>
      <c r="O409" s="112">
        <f>INDEX([2]Sheet1!$AB:$AB,MATCH(B409,[2]Sheet1!$D:$D,0))</f>
        <v>42916</v>
      </c>
      <c r="P409" s="105">
        <v>138000</v>
      </c>
      <c r="Q409" s="103">
        <v>138000</v>
      </c>
      <c r="R409" s="50">
        <v>0</v>
      </c>
      <c r="S409" s="84">
        <v>0</v>
      </c>
      <c r="T409" s="106">
        <v>0</v>
      </c>
      <c r="U409" s="87"/>
    </row>
    <row r="410" spans="1:21" ht="34.5" x14ac:dyDescent="0.25">
      <c r="A410" s="43" t="s">
        <v>1218</v>
      </c>
      <c r="B410" s="43" t="s">
        <v>692</v>
      </c>
      <c r="C410" s="43" t="s">
        <v>694</v>
      </c>
      <c r="D410" s="43" t="s">
        <v>459</v>
      </c>
      <c r="E410" s="43" t="s">
        <v>332</v>
      </c>
      <c r="F410" s="85">
        <v>0</v>
      </c>
      <c r="G410" s="85">
        <v>12.9</v>
      </c>
      <c r="H410" s="82" t="s">
        <v>695</v>
      </c>
      <c r="I410" s="43" t="s">
        <v>48</v>
      </c>
      <c r="J410" s="86" t="s">
        <v>3154</v>
      </c>
      <c r="K410" s="83">
        <v>32757000</v>
      </c>
      <c r="L410" s="83">
        <v>22170988.489999998</v>
      </c>
      <c r="M410" s="110" t="str">
        <f>INDEX([1]Sheet1!$L:$L,MATCH(B410,[1]Sheet1!$D:$D,0))</f>
        <v>20.XX.025.700</v>
      </c>
      <c r="N410" s="111">
        <f t="shared" si="54"/>
        <v>10586011.510000002</v>
      </c>
      <c r="O410" s="112">
        <f>INDEX([2]Sheet1!$AB:$AB,MATCH(B410,[2]Sheet1!$D:$D,0))</f>
        <v>41821</v>
      </c>
      <c r="P410" s="105">
        <v>7276000</v>
      </c>
      <c r="Q410" s="103">
        <v>7276000</v>
      </c>
      <c r="R410" s="50">
        <v>0</v>
      </c>
      <c r="S410" s="84">
        <v>0</v>
      </c>
      <c r="T410" s="106">
        <v>0</v>
      </c>
      <c r="U410" s="87"/>
    </row>
    <row r="411" spans="1:21" ht="23" x14ac:dyDescent="0.25">
      <c r="A411" s="43" t="s">
        <v>1219</v>
      </c>
      <c r="B411" s="43" t="s">
        <v>1530</v>
      </c>
      <c r="C411" s="43" t="s">
        <v>1660</v>
      </c>
      <c r="D411" s="43" t="s">
        <v>459</v>
      </c>
      <c r="E411" s="43" t="s">
        <v>462</v>
      </c>
      <c r="F411" s="85">
        <v>177.3</v>
      </c>
      <c r="G411" s="85">
        <v>181.1</v>
      </c>
      <c r="H411" s="82" t="s">
        <v>2660</v>
      </c>
      <c r="I411" s="43" t="s">
        <v>6</v>
      </c>
      <c r="J411" s="86" t="s">
        <v>3140</v>
      </c>
      <c r="K411" s="83">
        <v>1427000</v>
      </c>
      <c r="L411" s="83">
        <v>931991.14</v>
      </c>
      <c r="M411" s="110" t="str">
        <f>INDEX([1]Sheet1!$L:$L,MATCH(B411,[1]Sheet1!$D:$D,0))</f>
        <v>20.XX.201.321</v>
      </c>
      <c r="N411" s="111">
        <f t="shared" si="54"/>
        <v>495008.86</v>
      </c>
      <c r="O411" s="112">
        <f>INDEX([2]Sheet1!$AB:$AB,MATCH(B411,[2]Sheet1!$D:$D,0))</f>
        <v>38807</v>
      </c>
      <c r="P411" s="105">
        <v>221000</v>
      </c>
      <c r="Q411" s="103">
        <v>221000</v>
      </c>
      <c r="R411" s="50">
        <v>0</v>
      </c>
      <c r="S411" s="84">
        <v>0</v>
      </c>
      <c r="T411" s="106">
        <v>0</v>
      </c>
      <c r="U411" s="87"/>
    </row>
    <row r="412" spans="1:21" ht="23" x14ac:dyDescent="0.25">
      <c r="A412" s="43" t="s">
        <v>1220</v>
      </c>
      <c r="B412" s="43" t="s">
        <v>469</v>
      </c>
      <c r="C412" s="43" t="s">
        <v>470</v>
      </c>
      <c r="D412" s="43" t="s">
        <v>459</v>
      </c>
      <c r="E412" s="43" t="s">
        <v>449</v>
      </c>
      <c r="F412" s="85">
        <v>101.5</v>
      </c>
      <c r="G412" s="85">
        <v>115.9</v>
      </c>
      <c r="H412" s="82" t="s">
        <v>1697</v>
      </c>
      <c r="I412" s="43" t="s">
        <v>6</v>
      </c>
      <c r="J412" s="43" t="s">
        <v>3139</v>
      </c>
      <c r="K412" s="83">
        <v>7248000</v>
      </c>
      <c r="L412" s="83">
        <v>2774549.43</v>
      </c>
      <c r="M412" s="110" t="str">
        <f>INDEX([1]Sheet1!$L:$L,MATCH(B412,[1]Sheet1!$D:$D,0))</f>
        <v>20.XX.201.010</v>
      </c>
      <c r="N412" s="111">
        <f t="shared" si="54"/>
        <v>4473450.57</v>
      </c>
      <c r="O412" s="112">
        <f>INDEX([2]Sheet1!$AB:$AB,MATCH(B412,[2]Sheet1!$D:$D,0))</f>
        <v>42339</v>
      </c>
      <c r="P412" s="105">
        <v>550000</v>
      </c>
      <c r="Q412" s="103">
        <v>550000</v>
      </c>
      <c r="R412" s="50">
        <v>0</v>
      </c>
      <c r="S412" s="84">
        <v>0</v>
      </c>
      <c r="T412" s="106">
        <v>0</v>
      </c>
      <c r="U412" s="87"/>
    </row>
    <row r="413" spans="1:21" ht="23" x14ac:dyDescent="0.25">
      <c r="A413" s="43" t="s">
        <v>1222</v>
      </c>
      <c r="B413" s="43" t="s">
        <v>1532</v>
      </c>
      <c r="C413" s="43" t="s">
        <v>1661</v>
      </c>
      <c r="D413" s="43" t="s">
        <v>459</v>
      </c>
      <c r="E413" s="43" t="s">
        <v>473</v>
      </c>
      <c r="F413" s="85">
        <v>75</v>
      </c>
      <c r="G413" s="85">
        <v>100</v>
      </c>
      <c r="H413" s="82" t="s">
        <v>2661</v>
      </c>
      <c r="I413" s="43" t="s">
        <v>6</v>
      </c>
      <c r="J413" s="43" t="s">
        <v>3141</v>
      </c>
      <c r="K413" s="83">
        <v>5010000</v>
      </c>
      <c r="L413" s="83">
        <v>258545</v>
      </c>
      <c r="M413" s="110" t="str">
        <f>INDEX([1]Sheet1!$L:$L,MATCH(B413,[1]Sheet1!$D:$D,0))</f>
        <v>20.XX.201.015</v>
      </c>
      <c r="N413" s="111">
        <f t="shared" si="54"/>
        <v>4751455</v>
      </c>
      <c r="O413" s="112">
        <f>INDEX([2]Sheet1!$AB:$AB,MATCH(B413,[2]Sheet1!$D:$D,0))</f>
        <v>43347</v>
      </c>
      <c r="P413" s="105">
        <v>881000</v>
      </c>
      <c r="Q413" s="103">
        <v>881000</v>
      </c>
      <c r="R413" s="50">
        <v>0</v>
      </c>
      <c r="S413" s="84">
        <v>0</v>
      </c>
      <c r="T413" s="106">
        <v>0</v>
      </c>
      <c r="U413" s="87"/>
    </row>
    <row r="414" spans="1:21" ht="23" x14ac:dyDescent="0.25">
      <c r="A414" s="43" t="s">
        <v>1223</v>
      </c>
      <c r="B414" s="43" t="s">
        <v>1533</v>
      </c>
      <c r="C414" s="43" t="s">
        <v>1662</v>
      </c>
      <c r="D414" s="43" t="s">
        <v>459</v>
      </c>
      <c r="E414" s="43" t="s">
        <v>473</v>
      </c>
      <c r="F414" s="85">
        <v>25</v>
      </c>
      <c r="G414" s="85">
        <v>50</v>
      </c>
      <c r="H414" s="82" t="s">
        <v>2662</v>
      </c>
      <c r="I414" s="43" t="s">
        <v>6</v>
      </c>
      <c r="J414" s="43" t="s">
        <v>3141</v>
      </c>
      <c r="K414" s="83">
        <v>2075000</v>
      </c>
      <c r="L414" s="83">
        <v>120564</v>
      </c>
      <c r="M414" s="110" t="str">
        <f>INDEX([1]Sheet1!$L:$L,MATCH(B414,[1]Sheet1!$D:$D,0))</f>
        <v>20.XX.201.015</v>
      </c>
      <c r="N414" s="111">
        <f t="shared" ref="N414:N417" si="55">K414-L414</f>
        <v>1954436</v>
      </c>
      <c r="O414" s="112">
        <f>INDEX([2]Sheet1!$AB:$AB,MATCH(B414,[2]Sheet1!$D:$D,0))</f>
        <v>44224</v>
      </c>
      <c r="P414" s="105">
        <v>110000</v>
      </c>
      <c r="Q414" s="103">
        <v>110000</v>
      </c>
      <c r="R414" s="50">
        <v>0</v>
      </c>
      <c r="S414" s="84">
        <v>0</v>
      </c>
      <c r="T414" s="106">
        <v>0</v>
      </c>
      <c r="U414" s="88"/>
    </row>
    <row r="415" spans="1:21" ht="23" x14ac:dyDescent="0.25">
      <c r="A415" s="43" t="s">
        <v>2663</v>
      </c>
      <c r="B415" s="43" t="s">
        <v>2664</v>
      </c>
      <c r="C415" s="43" t="s">
        <v>2665</v>
      </c>
      <c r="D415" s="43" t="s">
        <v>459</v>
      </c>
      <c r="E415" s="43" t="s">
        <v>473</v>
      </c>
      <c r="F415" s="85">
        <v>50</v>
      </c>
      <c r="G415" s="85">
        <v>75</v>
      </c>
      <c r="H415" s="82" t="s">
        <v>2666</v>
      </c>
      <c r="I415" s="43" t="s">
        <v>6</v>
      </c>
      <c r="J415" s="43" t="s">
        <v>3139</v>
      </c>
      <c r="K415" s="83">
        <v>2064000</v>
      </c>
      <c r="L415" s="83">
        <v>470015</v>
      </c>
      <c r="M415" s="110" t="str">
        <f>INDEX([1]Sheet1!$L:$L,MATCH(B415,[1]Sheet1!$D:$D,0))</f>
        <v>20.XX.201.015</v>
      </c>
      <c r="N415" s="111">
        <f t="shared" si="55"/>
        <v>1593985</v>
      </c>
      <c r="O415" s="112">
        <f>INDEX([2]Sheet1!$AB:$AB,MATCH(B415,[2]Sheet1!$D:$D,0))</f>
        <v>42600</v>
      </c>
      <c r="P415" s="105">
        <v>856000</v>
      </c>
      <c r="Q415" s="103">
        <v>856000</v>
      </c>
      <c r="R415" s="50">
        <v>0</v>
      </c>
      <c r="S415" s="84">
        <v>0</v>
      </c>
      <c r="T415" s="106">
        <v>0</v>
      </c>
      <c r="U415" s="88"/>
    </row>
    <row r="416" spans="1:21" ht="46" x14ac:dyDescent="0.25">
      <c r="A416" s="43" t="s">
        <v>2667</v>
      </c>
      <c r="B416" s="43" t="s">
        <v>2668</v>
      </c>
      <c r="C416" s="43" t="s">
        <v>2669</v>
      </c>
      <c r="D416" s="43" t="s">
        <v>459</v>
      </c>
      <c r="E416" s="43" t="s">
        <v>20</v>
      </c>
      <c r="F416" s="85">
        <v>0</v>
      </c>
      <c r="G416" s="85">
        <v>0</v>
      </c>
      <c r="H416" s="82" t="s">
        <v>2670</v>
      </c>
      <c r="I416" s="43" t="s">
        <v>6</v>
      </c>
      <c r="J416" s="43" t="s">
        <v>3141</v>
      </c>
      <c r="K416" s="83">
        <v>10000</v>
      </c>
      <c r="L416" s="83">
        <v>502992.46</v>
      </c>
      <c r="M416" s="110" t="str">
        <f>INDEX([1]Sheet1!$L:$L,MATCH(B416,[1]Sheet1!$D:$D,0))</f>
        <v>20.XX.201.352</v>
      </c>
      <c r="N416" s="111">
        <f t="shared" si="55"/>
        <v>-492992.46</v>
      </c>
      <c r="O416" s="112">
        <f>INDEX([2]Sheet1!$AB:$AB,MATCH(B416,[2]Sheet1!$D:$D,0))</f>
        <v>43720</v>
      </c>
      <c r="P416" s="105">
        <v>150000</v>
      </c>
      <c r="Q416" s="103">
        <v>0</v>
      </c>
      <c r="R416" s="50">
        <v>0</v>
      </c>
      <c r="S416" s="84">
        <v>150000</v>
      </c>
      <c r="T416" s="106">
        <v>0</v>
      </c>
      <c r="U416" s="45" t="s">
        <v>1705</v>
      </c>
    </row>
    <row r="417" spans="1:21" ht="46" x14ac:dyDescent="0.25">
      <c r="A417" s="43" t="s">
        <v>1224</v>
      </c>
      <c r="B417" s="43" t="s">
        <v>460</v>
      </c>
      <c r="C417" s="43" t="s">
        <v>461</v>
      </c>
      <c r="D417" s="43" t="s">
        <v>459</v>
      </c>
      <c r="E417" s="43" t="s">
        <v>449</v>
      </c>
      <c r="F417" s="85">
        <v>44.3</v>
      </c>
      <c r="G417" s="85">
        <v>68</v>
      </c>
      <c r="H417" s="82" t="s">
        <v>2671</v>
      </c>
      <c r="I417" s="43" t="s">
        <v>6</v>
      </c>
      <c r="J417" s="43" t="s">
        <v>3141</v>
      </c>
      <c r="K417" s="83">
        <v>700000</v>
      </c>
      <c r="L417" s="83">
        <v>125311.75</v>
      </c>
      <c r="M417" s="110" t="str">
        <f>INDEX([1]Sheet1!$L:$L,MATCH(B417,[1]Sheet1!$D:$D,0))</f>
        <v>20.XX.201.151</v>
      </c>
      <c r="N417" s="111">
        <f t="shared" si="55"/>
        <v>574688.25</v>
      </c>
      <c r="O417" s="112">
        <f>INDEX([2]Sheet1!$AB:$AB,MATCH(B417,[2]Sheet1!$D:$D,0))</f>
        <v>44064</v>
      </c>
      <c r="P417" s="105">
        <v>43000</v>
      </c>
      <c r="Q417" s="103">
        <v>43000</v>
      </c>
      <c r="R417" s="50">
        <v>0</v>
      </c>
      <c r="S417" s="84">
        <v>0</v>
      </c>
      <c r="T417" s="106">
        <v>0</v>
      </c>
      <c r="U417" s="87"/>
    </row>
    <row r="418" spans="1:21" ht="57.5" x14ac:dyDescent="0.25">
      <c r="A418" s="43" t="s">
        <v>2672</v>
      </c>
      <c r="B418" s="43" t="s">
        <v>2673</v>
      </c>
      <c r="C418" s="43" t="s">
        <v>2674</v>
      </c>
      <c r="D418" s="43" t="s">
        <v>464</v>
      </c>
      <c r="E418" s="43" t="s">
        <v>462</v>
      </c>
      <c r="F418" s="85">
        <v>3.4</v>
      </c>
      <c r="G418" s="85">
        <v>16</v>
      </c>
      <c r="H418" s="82" t="s">
        <v>2675</v>
      </c>
      <c r="I418" s="43" t="s">
        <v>6</v>
      </c>
      <c r="J418" s="43" t="s">
        <v>3143</v>
      </c>
      <c r="K418" s="83">
        <v>20000</v>
      </c>
      <c r="L418" s="83">
        <v>0</v>
      </c>
      <c r="M418" s="110" t="str">
        <f>INDEX([1]Sheet1!$L:$L,MATCH(B418,[1]Sheet1!$D:$D,0))</f>
        <v>20.XX.201.335</v>
      </c>
      <c r="N418" s="111">
        <f t="shared" ref="N418:N436" si="56">K418-L418</f>
        <v>20000</v>
      </c>
      <c r="O418" s="112">
        <f>INDEX([2]Sheet1!$AB:$AB,MATCH(B418,[2]Sheet1!$D:$D,0))</f>
        <v>44467</v>
      </c>
      <c r="P418" s="105">
        <v>20000</v>
      </c>
      <c r="Q418" s="103">
        <v>20000</v>
      </c>
      <c r="R418" s="50">
        <v>0</v>
      </c>
      <c r="S418" s="84">
        <v>0</v>
      </c>
      <c r="T418" s="106">
        <v>0</v>
      </c>
      <c r="U418" s="88"/>
    </row>
    <row r="419" spans="1:21" ht="80.5" x14ac:dyDescent="0.25">
      <c r="A419" s="43" t="s">
        <v>2676</v>
      </c>
      <c r="B419" s="43" t="s">
        <v>2677</v>
      </c>
      <c r="C419" s="43" t="s">
        <v>2678</v>
      </c>
      <c r="D419" s="43" t="s">
        <v>464</v>
      </c>
      <c r="E419" s="43" t="s">
        <v>465</v>
      </c>
      <c r="F419" s="85">
        <v>13.2</v>
      </c>
      <c r="G419" s="85">
        <v>34</v>
      </c>
      <c r="H419" s="82" t="s">
        <v>2679</v>
      </c>
      <c r="I419" s="43" t="s">
        <v>6</v>
      </c>
      <c r="J419" s="43" t="s">
        <v>654</v>
      </c>
      <c r="K419" s="83">
        <v>550000</v>
      </c>
      <c r="L419" s="83">
        <v>21466.16</v>
      </c>
      <c r="M419" s="110" t="str">
        <f>INDEX([1]Sheet1!$L:$L,MATCH(B419,[1]Sheet1!$D:$D,0))</f>
        <v>20.XX.201.112</v>
      </c>
      <c r="N419" s="111">
        <f t="shared" si="56"/>
        <v>528533.84</v>
      </c>
      <c r="O419" s="112">
        <f>INDEX([2]Sheet1!$AB:$AB,MATCH(B419,[2]Sheet1!$D:$D,0))</f>
        <v>43644</v>
      </c>
      <c r="P419" s="105">
        <v>75000</v>
      </c>
      <c r="Q419" s="103">
        <v>75000</v>
      </c>
      <c r="R419" s="50">
        <v>0</v>
      </c>
      <c r="S419" s="84">
        <v>0</v>
      </c>
      <c r="T419" s="106">
        <v>0</v>
      </c>
      <c r="U419" s="87"/>
    </row>
    <row r="420" spans="1:21" ht="46" x14ac:dyDescent="0.25">
      <c r="A420" s="43" t="s">
        <v>2680</v>
      </c>
      <c r="B420" s="43" t="s">
        <v>2681</v>
      </c>
      <c r="C420" s="43" t="s">
        <v>2682</v>
      </c>
      <c r="D420" s="43" t="s">
        <v>459</v>
      </c>
      <c r="E420" s="43" t="s">
        <v>462</v>
      </c>
      <c r="F420" s="85">
        <v>96.1</v>
      </c>
      <c r="G420" s="85">
        <v>124.24</v>
      </c>
      <c r="H420" s="82" t="s">
        <v>2683</v>
      </c>
      <c r="I420" s="43" t="s">
        <v>6</v>
      </c>
      <c r="J420" s="43" t="s">
        <v>652</v>
      </c>
      <c r="K420" s="83">
        <v>10000</v>
      </c>
      <c r="L420" s="83">
        <v>36406</v>
      </c>
      <c r="M420" s="110" t="str">
        <f>INDEX([1]Sheet1!$L:$L,MATCH(B420,[1]Sheet1!$D:$D,0))</f>
        <v>20.XX.201.015</v>
      </c>
      <c r="N420" s="111">
        <f t="shared" si="56"/>
        <v>-26406</v>
      </c>
      <c r="O420" s="112">
        <f>INDEX([2]Sheet1!$AB:$AB,MATCH(B420,[2]Sheet1!$D:$D,0))</f>
        <v>43098</v>
      </c>
      <c r="P420" s="105">
        <v>35000</v>
      </c>
      <c r="Q420" s="103">
        <v>0</v>
      </c>
      <c r="R420" s="50">
        <v>0</v>
      </c>
      <c r="S420" s="84">
        <v>35000</v>
      </c>
      <c r="T420" s="106">
        <v>0</v>
      </c>
      <c r="U420" s="45" t="s">
        <v>1705</v>
      </c>
    </row>
    <row r="421" spans="1:21" ht="23" x14ac:dyDescent="0.25">
      <c r="A421" s="43" t="s">
        <v>2684</v>
      </c>
      <c r="B421" s="43" t="s">
        <v>2685</v>
      </c>
      <c r="C421" s="43" t="s">
        <v>2686</v>
      </c>
      <c r="D421" s="43" t="s">
        <v>459</v>
      </c>
      <c r="E421" s="43" t="s">
        <v>449</v>
      </c>
      <c r="F421" s="85">
        <v>97</v>
      </c>
      <c r="G421" s="85">
        <v>99.5</v>
      </c>
      <c r="H421" s="82" t="s">
        <v>2687</v>
      </c>
      <c r="I421" s="43" t="s">
        <v>6</v>
      </c>
      <c r="J421" s="43" t="s">
        <v>654</v>
      </c>
      <c r="K421" s="83">
        <v>1329000</v>
      </c>
      <c r="L421" s="83">
        <v>448666.27</v>
      </c>
      <c r="M421" s="110" t="str">
        <f>INDEX([1]Sheet1!$L:$L,MATCH(B421,[1]Sheet1!$D:$D,0))</f>
        <v>20.XX.201.010</v>
      </c>
      <c r="N421" s="111">
        <f t="shared" si="56"/>
        <v>880333.73</v>
      </c>
      <c r="O421" s="112">
        <f>INDEX([2]Sheet1!$AB:$AB,MATCH(B421,[2]Sheet1!$D:$D,0))</f>
        <v>43434</v>
      </c>
      <c r="P421" s="105">
        <v>60000</v>
      </c>
      <c r="Q421" s="103">
        <v>60000</v>
      </c>
      <c r="R421" s="50">
        <v>0</v>
      </c>
      <c r="S421" s="84">
        <v>0</v>
      </c>
      <c r="T421" s="106">
        <v>0</v>
      </c>
      <c r="U421" s="88"/>
    </row>
    <row r="422" spans="1:21" ht="69" x14ac:dyDescent="0.25">
      <c r="A422" s="43" t="s">
        <v>2688</v>
      </c>
      <c r="B422" s="43" t="s">
        <v>2689</v>
      </c>
      <c r="C422" s="43" t="s">
        <v>2690</v>
      </c>
      <c r="D422" s="43" t="s">
        <v>464</v>
      </c>
      <c r="E422" s="43" t="s">
        <v>487</v>
      </c>
      <c r="F422" s="85">
        <v>0</v>
      </c>
      <c r="G422" s="85">
        <v>0</v>
      </c>
      <c r="H422" s="82" t="s">
        <v>2691</v>
      </c>
      <c r="I422" s="43" t="s">
        <v>6</v>
      </c>
      <c r="J422" s="43" t="s">
        <v>3143</v>
      </c>
      <c r="K422" s="83">
        <v>28000</v>
      </c>
      <c r="L422" s="83">
        <v>0</v>
      </c>
      <c r="M422" s="110" t="str">
        <f>INDEX([1]Sheet1!$L:$L,MATCH(B422,[1]Sheet1!$D:$D,0))</f>
        <v>20.XX.201.015</v>
      </c>
      <c r="N422" s="111">
        <f t="shared" si="56"/>
        <v>28000</v>
      </c>
      <c r="O422" s="112">
        <f>INDEX([2]Sheet1!$AB:$AB,MATCH(B422,[2]Sheet1!$D:$D,0))</f>
        <v>44474</v>
      </c>
      <c r="P422" s="105">
        <v>8000</v>
      </c>
      <c r="Q422" s="103">
        <v>8000</v>
      </c>
      <c r="R422" s="50">
        <v>0</v>
      </c>
      <c r="S422" s="84">
        <v>0</v>
      </c>
      <c r="T422" s="106">
        <v>0</v>
      </c>
      <c r="U422" s="87"/>
    </row>
    <row r="423" spans="1:21" ht="34.5" x14ac:dyDescent="0.25">
      <c r="A423" s="43" t="s">
        <v>2692</v>
      </c>
      <c r="B423" s="43" t="s">
        <v>2693</v>
      </c>
      <c r="C423" s="43" t="s">
        <v>2694</v>
      </c>
      <c r="D423" s="43" t="s">
        <v>464</v>
      </c>
      <c r="E423" s="43" t="s">
        <v>462</v>
      </c>
      <c r="F423" s="85">
        <v>15.9</v>
      </c>
      <c r="G423" s="85">
        <v>20.3</v>
      </c>
      <c r="H423" s="82" t="s">
        <v>2695</v>
      </c>
      <c r="I423" s="43" t="s">
        <v>6</v>
      </c>
      <c r="J423" s="43" t="s">
        <v>655</v>
      </c>
      <c r="K423" s="83">
        <v>10000</v>
      </c>
      <c r="L423" s="83">
        <v>0</v>
      </c>
      <c r="M423" s="110" t="str">
        <f>INDEX([1]Sheet1!$L:$L,MATCH(B423,[1]Sheet1!$D:$D,0))</f>
        <v>20.XX.201.335</v>
      </c>
      <c r="N423" s="111">
        <f t="shared" si="56"/>
        <v>10000</v>
      </c>
      <c r="O423" s="112">
        <f>INDEX([2]Sheet1!$AB:$AB,MATCH(B423,[2]Sheet1!$D:$D,0))</f>
        <v>44743</v>
      </c>
      <c r="P423" s="105">
        <v>3000</v>
      </c>
      <c r="Q423" s="103">
        <v>3000</v>
      </c>
      <c r="R423" s="50">
        <v>0</v>
      </c>
      <c r="S423" s="84">
        <v>0</v>
      </c>
      <c r="T423" s="106">
        <v>0</v>
      </c>
      <c r="U423" s="88"/>
    </row>
    <row r="424" spans="1:21" ht="23" x14ac:dyDescent="0.25">
      <c r="A424" s="43" t="s">
        <v>1225</v>
      </c>
      <c r="B424" s="43" t="s">
        <v>478</v>
      </c>
      <c r="C424" s="43" t="s">
        <v>479</v>
      </c>
      <c r="D424" s="43" t="s">
        <v>464</v>
      </c>
      <c r="E424" s="43" t="s">
        <v>382</v>
      </c>
      <c r="F424" s="85">
        <v>6</v>
      </c>
      <c r="G424" s="85">
        <v>70</v>
      </c>
      <c r="H424" s="82" t="s">
        <v>480</v>
      </c>
      <c r="I424" s="43" t="s">
        <v>6</v>
      </c>
      <c r="J424" s="43" t="s">
        <v>3141</v>
      </c>
      <c r="K424" s="83">
        <v>7600000</v>
      </c>
      <c r="L424" s="83">
        <v>4568349.9000000004</v>
      </c>
      <c r="M424" s="110" t="str">
        <f>INDEX([1]Sheet1!$L:$L,MATCH(B424,[1]Sheet1!$D:$D,0))</f>
        <v>20.XX.201.240</v>
      </c>
      <c r="N424" s="111">
        <f t="shared" si="56"/>
        <v>3031650.0999999996</v>
      </c>
      <c r="O424" s="112">
        <f>INDEX([2]Sheet1!$AB:$AB,MATCH(B424,[2]Sheet1!$D:$D,0))</f>
        <v>42992</v>
      </c>
      <c r="P424" s="105">
        <v>1231000</v>
      </c>
      <c r="Q424" s="103">
        <v>1231000</v>
      </c>
      <c r="R424" s="50">
        <v>0</v>
      </c>
      <c r="S424" s="84">
        <v>0</v>
      </c>
      <c r="T424" s="106">
        <v>0</v>
      </c>
      <c r="U424" s="88"/>
    </row>
    <row r="425" spans="1:21" ht="34.5" x14ac:dyDescent="0.25">
      <c r="A425" s="43" t="s">
        <v>2696</v>
      </c>
      <c r="B425" s="43" t="s">
        <v>2697</v>
      </c>
      <c r="C425" s="43" t="s">
        <v>2698</v>
      </c>
      <c r="D425" s="43" t="s">
        <v>464</v>
      </c>
      <c r="E425" s="43" t="s">
        <v>487</v>
      </c>
      <c r="F425" s="85">
        <v>25.65</v>
      </c>
      <c r="G425" s="85">
        <v>26.4</v>
      </c>
      <c r="H425" s="82" t="s">
        <v>2699</v>
      </c>
      <c r="I425" s="43" t="s">
        <v>6</v>
      </c>
      <c r="J425" s="43" t="s">
        <v>654</v>
      </c>
      <c r="K425" s="83">
        <v>1085000</v>
      </c>
      <c r="L425" s="83">
        <v>668041.34</v>
      </c>
      <c r="M425" s="110" t="str">
        <f>INDEX([1]Sheet1!$L:$L,MATCH(B425,[1]Sheet1!$D:$D,0))</f>
        <v>20.XX.201.361</v>
      </c>
      <c r="N425" s="111">
        <f t="shared" si="56"/>
        <v>416958.66000000003</v>
      </c>
      <c r="O425" s="112">
        <f>INDEX([2]Sheet1!$AB:$AB,MATCH(B425,[2]Sheet1!$D:$D,0))</f>
        <v>43199</v>
      </c>
      <c r="P425" s="105">
        <v>27000</v>
      </c>
      <c r="Q425" s="103">
        <v>27000</v>
      </c>
      <c r="R425" s="50">
        <v>0</v>
      </c>
      <c r="S425" s="84">
        <v>0</v>
      </c>
      <c r="T425" s="106">
        <v>0</v>
      </c>
      <c r="U425" s="87"/>
    </row>
    <row r="426" spans="1:21" ht="23" x14ac:dyDescent="0.25">
      <c r="A426" s="43" t="s">
        <v>1226</v>
      </c>
      <c r="B426" s="43" t="s">
        <v>673</v>
      </c>
      <c r="C426" s="43" t="s">
        <v>674</v>
      </c>
      <c r="D426" s="43" t="s">
        <v>459</v>
      </c>
      <c r="E426" s="43" t="s">
        <v>502</v>
      </c>
      <c r="F426" s="85">
        <v>2.4</v>
      </c>
      <c r="G426" s="85">
        <v>3</v>
      </c>
      <c r="H426" s="82" t="s">
        <v>2700</v>
      </c>
      <c r="I426" s="43" t="s">
        <v>6</v>
      </c>
      <c r="J426" s="43" t="s">
        <v>654</v>
      </c>
      <c r="K426" s="83">
        <v>4357000</v>
      </c>
      <c r="L426" s="83">
        <v>926135.96</v>
      </c>
      <c r="M426" s="110" t="str">
        <f>INDEX([1]Sheet1!$L:$L,MATCH(B426,[1]Sheet1!$D:$D,0))</f>
        <v>20.XX.201.110</v>
      </c>
      <c r="N426" s="111">
        <f t="shared" si="56"/>
        <v>3430864.04</v>
      </c>
      <c r="O426" s="112">
        <f>INDEX([2]Sheet1!$AB:$AB,MATCH(B426,[2]Sheet1!$D:$D,0))</f>
        <v>43208</v>
      </c>
      <c r="P426" s="105">
        <v>6000</v>
      </c>
      <c r="Q426" s="103">
        <v>6000</v>
      </c>
      <c r="R426" s="50">
        <v>0</v>
      </c>
      <c r="S426" s="84">
        <v>0</v>
      </c>
      <c r="T426" s="106">
        <v>0</v>
      </c>
      <c r="U426" s="88"/>
    </row>
    <row r="427" spans="1:21" ht="34.5" x14ac:dyDescent="0.25">
      <c r="A427" s="43" t="s">
        <v>1228</v>
      </c>
      <c r="B427" s="43" t="s">
        <v>466</v>
      </c>
      <c r="C427" s="43" t="s">
        <v>467</v>
      </c>
      <c r="D427" s="43" t="s">
        <v>459</v>
      </c>
      <c r="E427" s="43" t="s">
        <v>468</v>
      </c>
      <c r="F427" s="85">
        <v>35.5</v>
      </c>
      <c r="G427" s="85">
        <v>39.1</v>
      </c>
      <c r="H427" s="82" t="s">
        <v>2701</v>
      </c>
      <c r="I427" s="43" t="s">
        <v>6</v>
      </c>
      <c r="J427" s="43" t="s">
        <v>3139</v>
      </c>
      <c r="K427" s="83">
        <v>1567000</v>
      </c>
      <c r="L427" s="83">
        <v>109446.31</v>
      </c>
      <c r="M427" s="110" t="str">
        <f>INDEX([1]Sheet1!$L:$L,MATCH(B427,[1]Sheet1!$D:$D,0))</f>
        <v>20.XX.201.010</v>
      </c>
      <c r="N427" s="111">
        <f t="shared" si="56"/>
        <v>1457553.69</v>
      </c>
      <c r="O427" s="112">
        <f>INDEX([2]Sheet1!$AB:$AB,MATCH(B427,[2]Sheet1!$D:$D,0))</f>
        <v>42639</v>
      </c>
      <c r="P427" s="105">
        <v>885000</v>
      </c>
      <c r="Q427" s="103">
        <v>885000</v>
      </c>
      <c r="R427" s="50">
        <v>0</v>
      </c>
      <c r="S427" s="84">
        <v>0</v>
      </c>
      <c r="T427" s="106">
        <v>0</v>
      </c>
      <c r="U427" s="88"/>
    </row>
    <row r="428" spans="1:21" ht="23" x14ac:dyDescent="0.25">
      <c r="A428" s="43" t="s">
        <v>1231</v>
      </c>
      <c r="B428" s="43" t="s">
        <v>471</v>
      </c>
      <c r="C428" s="43" t="s">
        <v>472</v>
      </c>
      <c r="D428" s="43" t="s">
        <v>459</v>
      </c>
      <c r="E428" s="43" t="s">
        <v>473</v>
      </c>
      <c r="F428" s="85">
        <v>100</v>
      </c>
      <c r="G428" s="85">
        <v>125</v>
      </c>
      <c r="H428" s="82" t="s">
        <v>2702</v>
      </c>
      <c r="I428" s="43" t="s">
        <v>6</v>
      </c>
      <c r="J428" s="43" t="s">
        <v>3141</v>
      </c>
      <c r="K428" s="83">
        <v>5006000</v>
      </c>
      <c r="L428" s="83">
        <v>38215</v>
      </c>
      <c r="M428" s="110" t="str">
        <f>INDEX([1]Sheet1!$L:$L,MATCH(B428,[1]Sheet1!$D:$D,0))</f>
        <v>20.XX.201.015</v>
      </c>
      <c r="N428" s="111">
        <f t="shared" si="56"/>
        <v>4967785</v>
      </c>
      <c r="O428" s="112">
        <f>INDEX([2]Sheet1!$AB:$AB,MATCH(B428,[2]Sheet1!$D:$D,0))</f>
        <v>44160</v>
      </c>
      <c r="P428" s="105">
        <v>412000</v>
      </c>
      <c r="Q428" s="103">
        <v>412000</v>
      </c>
      <c r="R428" s="50">
        <v>0</v>
      </c>
      <c r="S428" s="84">
        <v>0</v>
      </c>
      <c r="T428" s="106">
        <v>0</v>
      </c>
      <c r="U428" s="88"/>
    </row>
    <row r="429" spans="1:21" ht="46" x14ac:dyDescent="0.25">
      <c r="A429" s="43" t="s">
        <v>1232</v>
      </c>
      <c r="B429" s="43" t="s">
        <v>748</v>
      </c>
      <c r="C429" s="43" t="s">
        <v>750</v>
      </c>
      <c r="D429" s="43" t="s">
        <v>459</v>
      </c>
      <c r="E429" s="43" t="s">
        <v>462</v>
      </c>
      <c r="F429" s="85">
        <v>28.6</v>
      </c>
      <c r="G429" s="85">
        <v>37.5</v>
      </c>
      <c r="H429" s="82" t="s">
        <v>751</v>
      </c>
      <c r="I429" s="43" t="s">
        <v>6</v>
      </c>
      <c r="J429" s="43" t="s">
        <v>654</v>
      </c>
      <c r="K429" s="83">
        <v>162000</v>
      </c>
      <c r="L429" s="83">
        <v>259663.75</v>
      </c>
      <c r="M429" s="110" t="str">
        <f>INDEX([1]Sheet1!$L:$L,MATCH(B429,[1]Sheet1!$D:$D,0))</f>
        <v>20.XX.201.122</v>
      </c>
      <c r="N429" s="111">
        <f t="shared" si="56"/>
        <v>-97663.75</v>
      </c>
      <c r="O429" s="112">
        <f>INDEX([2]Sheet1!$AB:$AB,MATCH(B429,[2]Sheet1!$D:$D,0))</f>
        <v>43237</v>
      </c>
      <c r="P429" s="105">
        <v>10000</v>
      </c>
      <c r="Q429" s="103">
        <v>0</v>
      </c>
      <c r="R429" s="50">
        <v>0</v>
      </c>
      <c r="S429" s="84">
        <v>10000</v>
      </c>
      <c r="T429" s="106">
        <v>0</v>
      </c>
      <c r="U429" s="45" t="s">
        <v>1705</v>
      </c>
    </row>
    <row r="430" spans="1:21" ht="46" x14ac:dyDescent="0.25">
      <c r="A430" s="43" t="s">
        <v>1234</v>
      </c>
      <c r="B430" s="43" t="s">
        <v>1535</v>
      </c>
      <c r="C430" s="43" t="s">
        <v>1663</v>
      </c>
      <c r="D430" s="43" t="s">
        <v>464</v>
      </c>
      <c r="E430" s="43" t="s">
        <v>465</v>
      </c>
      <c r="F430" s="85">
        <v>3</v>
      </c>
      <c r="G430" s="85">
        <v>0</v>
      </c>
      <c r="H430" s="82" t="s">
        <v>1698</v>
      </c>
      <c r="I430" s="43" t="s">
        <v>6</v>
      </c>
      <c r="J430" s="43" t="s">
        <v>3141</v>
      </c>
      <c r="K430" s="83">
        <v>653000</v>
      </c>
      <c r="L430" s="83">
        <v>20715.5</v>
      </c>
      <c r="M430" s="110" t="str">
        <f>INDEX([1]Sheet1!$L:$L,MATCH(B430,[1]Sheet1!$D:$D,0))</f>
        <v>20.XX.201.110</v>
      </c>
      <c r="N430" s="111">
        <f t="shared" si="56"/>
        <v>632284.5</v>
      </c>
      <c r="O430" s="112">
        <f>INDEX([2]Sheet1!$AB:$AB,MATCH(B430,[2]Sheet1!$D:$D,0))</f>
        <v>44277</v>
      </c>
      <c r="P430" s="105">
        <v>29000</v>
      </c>
      <c r="Q430" s="103">
        <v>29000</v>
      </c>
      <c r="R430" s="50">
        <v>0</v>
      </c>
      <c r="S430" s="84">
        <v>0</v>
      </c>
      <c r="T430" s="106">
        <v>0</v>
      </c>
      <c r="U430" s="88"/>
    </row>
    <row r="431" spans="1:21" ht="46" x14ac:dyDescent="0.25">
      <c r="A431" s="43" t="s">
        <v>1235</v>
      </c>
      <c r="B431" s="43" t="s">
        <v>483</v>
      </c>
      <c r="C431" s="43" t="s">
        <v>484</v>
      </c>
      <c r="D431" s="43" t="s">
        <v>459</v>
      </c>
      <c r="E431" s="43" t="s">
        <v>449</v>
      </c>
      <c r="F431" s="85">
        <v>100.9</v>
      </c>
      <c r="G431" s="85">
        <v>115.9</v>
      </c>
      <c r="H431" s="82" t="s">
        <v>2703</v>
      </c>
      <c r="I431" s="43" t="s">
        <v>6</v>
      </c>
      <c r="J431" s="43" t="s">
        <v>3141</v>
      </c>
      <c r="K431" s="83">
        <v>65000</v>
      </c>
      <c r="L431" s="83">
        <v>94830.96</v>
      </c>
      <c r="M431" s="110" t="str">
        <f>INDEX([1]Sheet1!$L:$L,MATCH(B431,[1]Sheet1!$D:$D,0))</f>
        <v>20.XX.201.121</v>
      </c>
      <c r="N431" s="111">
        <f t="shared" si="56"/>
        <v>-29830.960000000006</v>
      </c>
      <c r="O431" s="112">
        <f>INDEX([2]Sheet1!$AB:$AB,MATCH(B431,[2]Sheet1!$D:$D,0))</f>
        <v>43769</v>
      </c>
      <c r="P431" s="105">
        <v>1000</v>
      </c>
      <c r="Q431" s="103">
        <v>0</v>
      </c>
      <c r="R431" s="50">
        <v>0</v>
      </c>
      <c r="S431" s="84">
        <v>1000</v>
      </c>
      <c r="T431" s="106">
        <v>0</v>
      </c>
      <c r="U431" s="45" t="s">
        <v>1705</v>
      </c>
    </row>
    <row r="432" spans="1:21" ht="23" x14ac:dyDescent="0.25">
      <c r="A432" s="43" t="s">
        <v>2704</v>
      </c>
      <c r="B432" s="43" t="s">
        <v>2705</v>
      </c>
      <c r="C432" s="43" t="s">
        <v>2706</v>
      </c>
      <c r="D432" s="43" t="s">
        <v>459</v>
      </c>
      <c r="E432" s="43" t="s">
        <v>473</v>
      </c>
      <c r="F432" s="85">
        <v>28.9</v>
      </c>
      <c r="G432" s="85">
        <v>28.9</v>
      </c>
      <c r="H432" s="82" t="s">
        <v>2707</v>
      </c>
      <c r="I432" s="43" t="s">
        <v>6</v>
      </c>
      <c r="J432" s="43" t="s">
        <v>3141</v>
      </c>
      <c r="K432" s="83">
        <v>11000</v>
      </c>
      <c r="L432" s="83">
        <v>7379.5</v>
      </c>
      <c r="M432" s="110" t="str">
        <f>INDEX([1]Sheet1!$L:$L,MATCH(B432,[1]Sheet1!$D:$D,0))</f>
        <v>20.XX.201.321</v>
      </c>
      <c r="N432" s="111">
        <f t="shared" si="56"/>
        <v>3620.5</v>
      </c>
      <c r="O432" s="112">
        <f>INDEX([2]Sheet1!$AB:$AB,MATCH(B432,[2]Sheet1!$D:$D,0))</f>
        <v>43738</v>
      </c>
      <c r="P432" s="105">
        <v>2000</v>
      </c>
      <c r="Q432" s="103">
        <v>2000</v>
      </c>
      <c r="R432" s="50">
        <v>0</v>
      </c>
      <c r="S432" s="84">
        <v>0</v>
      </c>
      <c r="T432" s="106">
        <v>0</v>
      </c>
      <c r="U432" s="88"/>
    </row>
    <row r="433" spans="1:21" ht="46" x14ac:dyDescent="0.25">
      <c r="A433" s="43" t="s">
        <v>1236</v>
      </c>
      <c r="B433" s="43" t="s">
        <v>1536</v>
      </c>
      <c r="C433" s="43" t="s">
        <v>1664</v>
      </c>
      <c r="D433" s="43" t="s">
        <v>464</v>
      </c>
      <c r="E433" s="43" t="s">
        <v>476</v>
      </c>
      <c r="F433" s="85">
        <v>47.2</v>
      </c>
      <c r="G433" s="85">
        <v>55.3</v>
      </c>
      <c r="H433" s="82" t="s">
        <v>2708</v>
      </c>
      <c r="I433" s="43" t="s">
        <v>6</v>
      </c>
      <c r="J433" s="43" t="s">
        <v>655</v>
      </c>
      <c r="K433" s="83">
        <v>10000</v>
      </c>
      <c r="L433" s="83">
        <v>1000</v>
      </c>
      <c r="M433" s="110" t="str">
        <f>INDEX([1]Sheet1!$L:$L,MATCH(B433,[1]Sheet1!$D:$D,0))</f>
        <v>20.XX.201.121</v>
      </c>
      <c r="N433" s="111">
        <f t="shared" si="56"/>
        <v>9000</v>
      </c>
      <c r="O433" s="112">
        <f>INDEX([2]Sheet1!$AB:$AB,MATCH(B433,[2]Sheet1!$D:$D,0))</f>
        <v>44683</v>
      </c>
      <c r="P433" s="105">
        <v>49000</v>
      </c>
      <c r="Q433" s="103">
        <v>9000</v>
      </c>
      <c r="R433" s="50">
        <v>0</v>
      </c>
      <c r="S433" s="84">
        <v>40000</v>
      </c>
      <c r="T433" s="106">
        <v>0</v>
      </c>
      <c r="U433" s="45" t="s">
        <v>1705</v>
      </c>
    </row>
    <row r="434" spans="1:21" ht="34.5" x14ac:dyDescent="0.25">
      <c r="A434" s="43" t="s">
        <v>1237</v>
      </c>
      <c r="B434" s="43" t="s">
        <v>1537</v>
      </c>
      <c r="C434" s="43" t="s">
        <v>1665</v>
      </c>
      <c r="D434" s="43" t="s">
        <v>459</v>
      </c>
      <c r="E434" s="43" t="s">
        <v>468</v>
      </c>
      <c r="F434" s="85">
        <v>3.9809999999999999</v>
      </c>
      <c r="G434" s="85">
        <v>49</v>
      </c>
      <c r="H434" s="82" t="s">
        <v>1699</v>
      </c>
      <c r="I434" s="43" t="s">
        <v>6</v>
      </c>
      <c r="J434" s="43" t="s">
        <v>3143</v>
      </c>
      <c r="K434" s="83">
        <v>363000</v>
      </c>
      <c r="L434" s="83">
        <v>6048</v>
      </c>
      <c r="M434" s="110" t="str">
        <f>INDEX([1]Sheet1!$L:$L,MATCH(B434,[1]Sheet1!$D:$D,0))</f>
        <v>20.XX.201.121</v>
      </c>
      <c r="N434" s="111">
        <f t="shared" si="56"/>
        <v>356952</v>
      </c>
      <c r="O434" s="112">
        <f>INDEX([2]Sheet1!$AB:$AB,MATCH(B434,[2]Sheet1!$D:$D,0))</f>
        <v>44680</v>
      </c>
      <c r="P434" s="105">
        <v>74000</v>
      </c>
      <c r="Q434" s="103">
        <v>74000</v>
      </c>
      <c r="R434" s="50">
        <v>0</v>
      </c>
      <c r="S434" s="84">
        <v>0</v>
      </c>
      <c r="T434" s="106">
        <v>0</v>
      </c>
      <c r="U434" s="87"/>
    </row>
    <row r="435" spans="1:21" ht="34.5" x14ac:dyDescent="0.25">
      <c r="A435" s="43" t="s">
        <v>1238</v>
      </c>
      <c r="B435" s="43" t="s">
        <v>485</v>
      </c>
      <c r="C435" s="43" t="s">
        <v>486</v>
      </c>
      <c r="D435" s="43" t="s">
        <v>464</v>
      </c>
      <c r="E435" s="43" t="s">
        <v>487</v>
      </c>
      <c r="F435" s="85">
        <v>5.4</v>
      </c>
      <c r="G435" s="85">
        <v>11.4</v>
      </c>
      <c r="H435" s="82" t="s">
        <v>2709</v>
      </c>
      <c r="I435" s="43" t="s">
        <v>6</v>
      </c>
      <c r="J435" s="43" t="s">
        <v>3143</v>
      </c>
      <c r="K435" s="83">
        <v>2850000</v>
      </c>
      <c r="L435" s="83">
        <v>110257.87</v>
      </c>
      <c r="M435" s="110" t="str">
        <f>INDEX([1]Sheet1!$L:$L,MATCH(B435,[1]Sheet1!$D:$D,0))</f>
        <v>20.XX.201.010</v>
      </c>
      <c r="N435" s="111">
        <f t="shared" si="56"/>
        <v>2739742.13</v>
      </c>
      <c r="O435" s="112">
        <f>INDEX([2]Sheet1!$AB:$AB,MATCH(B435,[2]Sheet1!$D:$D,0))</f>
        <v>44131</v>
      </c>
      <c r="P435" s="105">
        <v>483000</v>
      </c>
      <c r="Q435" s="103">
        <v>483000</v>
      </c>
      <c r="R435" s="50">
        <v>0</v>
      </c>
      <c r="S435" s="84">
        <v>0</v>
      </c>
      <c r="T435" s="106">
        <v>0</v>
      </c>
      <c r="U435" s="88"/>
    </row>
    <row r="436" spans="1:21" ht="23" x14ac:dyDescent="0.25">
      <c r="A436" s="43" t="s">
        <v>1239</v>
      </c>
      <c r="B436" s="43" t="s">
        <v>1538</v>
      </c>
      <c r="C436" s="43" t="s">
        <v>1666</v>
      </c>
      <c r="D436" s="43" t="s">
        <v>459</v>
      </c>
      <c r="E436" s="43" t="s">
        <v>462</v>
      </c>
      <c r="F436" s="85">
        <v>110</v>
      </c>
      <c r="G436" s="85">
        <v>110</v>
      </c>
      <c r="H436" s="82" t="s">
        <v>1700</v>
      </c>
      <c r="I436" s="43" t="s">
        <v>6</v>
      </c>
      <c r="J436" s="43" t="s">
        <v>654</v>
      </c>
      <c r="K436" s="83">
        <v>439000</v>
      </c>
      <c r="L436" s="83">
        <v>90787</v>
      </c>
      <c r="M436" s="110" t="str">
        <f>INDEX([1]Sheet1!$L:$L,MATCH(B436,[1]Sheet1!$D:$D,0))</f>
        <v>20.XX.201.131</v>
      </c>
      <c r="N436" s="111">
        <f t="shared" si="56"/>
        <v>348213</v>
      </c>
      <c r="O436" s="112">
        <f>INDEX([2]Sheet1!$AB:$AB,MATCH(B436,[2]Sheet1!$D:$D,0))</f>
        <v>43633</v>
      </c>
      <c r="P436" s="105">
        <v>186000</v>
      </c>
      <c r="Q436" s="103">
        <v>186000</v>
      </c>
      <c r="R436" s="50">
        <v>0</v>
      </c>
      <c r="S436" s="84">
        <v>0</v>
      </c>
      <c r="T436" s="106">
        <v>0</v>
      </c>
      <c r="U436" s="88"/>
    </row>
    <row r="437" spans="1:21" ht="46" x14ac:dyDescent="0.25">
      <c r="A437" s="43" t="s">
        <v>1241</v>
      </c>
      <c r="B437" s="43" t="s">
        <v>1539</v>
      </c>
      <c r="C437" s="43" t="s">
        <v>1667</v>
      </c>
      <c r="D437" s="43" t="s">
        <v>464</v>
      </c>
      <c r="E437" s="43" t="s">
        <v>465</v>
      </c>
      <c r="F437" s="85">
        <v>27.5</v>
      </c>
      <c r="G437" s="85">
        <v>34.299999999999997</v>
      </c>
      <c r="H437" s="82" t="s">
        <v>2710</v>
      </c>
      <c r="I437" s="43" t="s">
        <v>6</v>
      </c>
      <c r="J437" s="43" t="s">
        <v>655</v>
      </c>
      <c r="K437" s="83">
        <v>80000</v>
      </c>
      <c r="L437" s="83">
        <v>1000</v>
      </c>
      <c r="M437" s="110" t="str">
        <f>INDEX([1]Sheet1!$L:$L,MATCH(B437,[1]Sheet1!$D:$D,0))</f>
        <v>20.XX.201.121</v>
      </c>
      <c r="N437" s="111">
        <f>K437-L437</f>
        <v>79000</v>
      </c>
      <c r="O437" s="112">
        <f>INDEX([2]Sheet1!$AB:$AB,MATCH(B437,[2]Sheet1!$D:$D,0))</f>
        <v>44645</v>
      </c>
      <c r="P437" s="105">
        <v>80000</v>
      </c>
      <c r="Q437" s="103">
        <v>79000</v>
      </c>
      <c r="R437" s="50">
        <v>0</v>
      </c>
      <c r="S437" s="84">
        <v>1000</v>
      </c>
      <c r="T437" s="106">
        <v>0</v>
      </c>
      <c r="U437" s="45" t="s">
        <v>1705</v>
      </c>
    </row>
    <row r="438" spans="1:21" ht="23" x14ac:dyDescent="0.25">
      <c r="A438" s="43" t="s">
        <v>1242</v>
      </c>
      <c r="B438" s="43" t="s">
        <v>638</v>
      </c>
      <c r="C438" s="43" t="s">
        <v>639</v>
      </c>
      <c r="D438" s="43" t="s">
        <v>464</v>
      </c>
      <c r="E438" s="43" t="s">
        <v>382</v>
      </c>
      <c r="F438" s="85">
        <v>105</v>
      </c>
      <c r="G438" s="85">
        <v>134</v>
      </c>
      <c r="H438" s="82" t="s">
        <v>640</v>
      </c>
      <c r="I438" s="43" t="s">
        <v>6</v>
      </c>
      <c r="J438" s="43" t="s">
        <v>654</v>
      </c>
      <c r="K438" s="83">
        <v>9010000</v>
      </c>
      <c r="L438" s="83">
        <v>336096.5</v>
      </c>
      <c r="M438" s="110" t="str">
        <f>INDEX([1]Sheet1!$L:$L,MATCH(B438,[1]Sheet1!$D:$D,0))</f>
        <v>20.XX.201.122</v>
      </c>
      <c r="N438" s="111">
        <f t="shared" ref="N438:N471" si="57">K438-L438</f>
        <v>8673903.5</v>
      </c>
      <c r="O438" s="112">
        <f>INDEX([2]Sheet1!$AB:$AB,MATCH(B438,[2]Sheet1!$D:$D,0))</f>
        <v>43784</v>
      </c>
      <c r="P438" s="105">
        <v>2467000</v>
      </c>
      <c r="Q438" s="103">
        <v>2467000</v>
      </c>
      <c r="R438" s="50">
        <v>0</v>
      </c>
      <c r="S438" s="84">
        <v>0</v>
      </c>
      <c r="T438" s="106">
        <v>0</v>
      </c>
      <c r="U438" s="88"/>
    </row>
    <row r="439" spans="1:21" ht="23" x14ac:dyDescent="0.25">
      <c r="A439" s="43" t="s">
        <v>1243</v>
      </c>
      <c r="B439" s="43" t="s">
        <v>677</v>
      </c>
      <c r="C439" s="43" t="s">
        <v>680</v>
      </c>
      <c r="D439" s="43" t="s">
        <v>464</v>
      </c>
      <c r="E439" s="43" t="s">
        <v>382</v>
      </c>
      <c r="F439" s="85">
        <v>134</v>
      </c>
      <c r="G439" s="85">
        <v>156.5</v>
      </c>
      <c r="H439" s="82" t="s">
        <v>1701</v>
      </c>
      <c r="I439" s="43" t="s">
        <v>6</v>
      </c>
      <c r="J439" s="43" t="s">
        <v>652</v>
      </c>
      <c r="K439" s="83">
        <v>9258000</v>
      </c>
      <c r="L439" s="83">
        <v>216443</v>
      </c>
      <c r="M439" s="110" t="str">
        <f>INDEX([1]Sheet1!$L:$L,MATCH(B439,[1]Sheet1!$D:$D,0))</f>
        <v>20.XX.201.122</v>
      </c>
      <c r="N439" s="111">
        <f t="shared" si="57"/>
        <v>9041557</v>
      </c>
      <c r="O439" s="112">
        <f>INDEX([2]Sheet1!$AB:$AB,MATCH(B439,[2]Sheet1!$D:$D,0))</f>
        <v>44071</v>
      </c>
      <c r="P439" s="105">
        <v>3504000</v>
      </c>
      <c r="Q439" s="103">
        <v>3504000</v>
      </c>
      <c r="R439" s="50">
        <v>0</v>
      </c>
      <c r="S439" s="84">
        <v>0</v>
      </c>
      <c r="T439" s="106">
        <v>0</v>
      </c>
      <c r="U439" s="88"/>
    </row>
    <row r="440" spans="1:21" ht="34.5" x14ac:dyDescent="0.25">
      <c r="A440" s="43" t="s">
        <v>2711</v>
      </c>
      <c r="B440" s="43" t="s">
        <v>2712</v>
      </c>
      <c r="C440" s="43" t="s">
        <v>2713</v>
      </c>
      <c r="D440" s="43" t="s">
        <v>459</v>
      </c>
      <c r="E440" s="43" t="s">
        <v>462</v>
      </c>
      <c r="F440" s="85">
        <v>6.7</v>
      </c>
      <c r="G440" s="85">
        <v>22.3</v>
      </c>
      <c r="H440" s="82" t="s">
        <v>2714</v>
      </c>
      <c r="I440" s="43" t="s">
        <v>6</v>
      </c>
      <c r="J440" s="43" t="s">
        <v>3143</v>
      </c>
      <c r="K440" s="83">
        <v>20000</v>
      </c>
      <c r="L440" s="83">
        <v>0</v>
      </c>
      <c r="M440" s="110" t="str">
        <f>INDEX([1]Sheet1!$L:$L,MATCH(B440,[1]Sheet1!$D:$D,0))</f>
        <v>20.XX.201.235</v>
      </c>
      <c r="N440" s="111">
        <f t="shared" si="57"/>
        <v>20000</v>
      </c>
      <c r="O440" s="112">
        <f>INDEX([2]Sheet1!$AB:$AB,MATCH(B440,[2]Sheet1!$D:$D,0))</f>
        <v>44466</v>
      </c>
      <c r="P440" s="105">
        <v>10000</v>
      </c>
      <c r="Q440" s="103">
        <v>10000</v>
      </c>
      <c r="R440" s="50">
        <v>0</v>
      </c>
      <c r="S440" s="84">
        <v>0</v>
      </c>
      <c r="T440" s="106">
        <v>0</v>
      </c>
      <c r="U440" s="88"/>
    </row>
    <row r="441" spans="1:21" ht="23" x14ac:dyDescent="0.25">
      <c r="A441" s="43" t="s">
        <v>1244</v>
      </c>
      <c r="B441" s="43" t="s">
        <v>488</v>
      </c>
      <c r="C441" s="43" t="s">
        <v>489</v>
      </c>
      <c r="D441" s="43" t="s">
        <v>464</v>
      </c>
      <c r="E441" s="43" t="s">
        <v>465</v>
      </c>
      <c r="F441" s="85">
        <v>34.299999999999997</v>
      </c>
      <c r="G441" s="85">
        <v>45.1</v>
      </c>
      <c r="H441" s="82" t="s">
        <v>1702</v>
      </c>
      <c r="I441" s="43" t="s">
        <v>6</v>
      </c>
      <c r="J441" s="43" t="s">
        <v>652</v>
      </c>
      <c r="K441" s="83">
        <v>1677000</v>
      </c>
      <c r="L441" s="83">
        <v>620431.86</v>
      </c>
      <c r="M441" s="110" t="str">
        <f>INDEX([1]Sheet1!$L:$L,MATCH(B441,[1]Sheet1!$D:$D,0))</f>
        <v>20.XX.201.121</v>
      </c>
      <c r="N441" s="111">
        <f t="shared" si="57"/>
        <v>1056568.1400000001</v>
      </c>
      <c r="O441" s="112">
        <f>INDEX([2]Sheet1!$AB:$AB,MATCH(B441,[2]Sheet1!$D:$D,0))</f>
        <v>43879</v>
      </c>
      <c r="P441" s="105">
        <v>218000</v>
      </c>
      <c r="Q441" s="103">
        <v>218000</v>
      </c>
      <c r="R441" s="50">
        <v>0</v>
      </c>
      <c r="S441" s="84">
        <v>0</v>
      </c>
      <c r="T441" s="106">
        <v>0</v>
      </c>
      <c r="U441" s="88"/>
    </row>
    <row r="442" spans="1:21" ht="34.5" x14ac:dyDescent="0.25">
      <c r="A442" s="43" t="s">
        <v>2715</v>
      </c>
      <c r="B442" s="43" t="s">
        <v>2716</v>
      </c>
      <c r="C442" s="43" t="s">
        <v>2717</v>
      </c>
      <c r="D442" s="43" t="s">
        <v>464</v>
      </c>
      <c r="E442" s="43" t="s">
        <v>426</v>
      </c>
      <c r="F442" s="85">
        <v>16.100000000000001</v>
      </c>
      <c r="G442" s="85">
        <v>22.5</v>
      </c>
      <c r="H442" s="82" t="s">
        <v>2718</v>
      </c>
      <c r="I442" s="43" t="s">
        <v>6</v>
      </c>
      <c r="J442" s="43" t="s">
        <v>3143</v>
      </c>
      <c r="K442" s="83">
        <v>20000</v>
      </c>
      <c r="L442" s="83">
        <v>0</v>
      </c>
      <c r="M442" s="110" t="str">
        <f>INDEX([1]Sheet1!$L:$L,MATCH(B442,[1]Sheet1!$D:$D,0))</f>
        <v>20.XX.201.315</v>
      </c>
      <c r="N442" s="111">
        <f t="shared" si="57"/>
        <v>20000</v>
      </c>
      <c r="O442" s="112">
        <f>INDEX([2]Sheet1!$AB:$AB,MATCH(B442,[2]Sheet1!$D:$D,0))</f>
        <v>44503</v>
      </c>
      <c r="P442" s="105">
        <v>20000</v>
      </c>
      <c r="Q442" s="103">
        <v>20000</v>
      </c>
      <c r="R442" s="50">
        <v>0</v>
      </c>
      <c r="S442" s="84">
        <v>0</v>
      </c>
      <c r="T442" s="106">
        <v>0</v>
      </c>
      <c r="U442" s="88"/>
    </row>
    <row r="443" spans="1:21" ht="46" x14ac:dyDescent="0.25">
      <c r="A443" s="43" t="s">
        <v>1245</v>
      </c>
      <c r="B443" s="43" t="s">
        <v>490</v>
      </c>
      <c r="C443" s="43" t="s">
        <v>491</v>
      </c>
      <c r="D443" s="43" t="s">
        <v>464</v>
      </c>
      <c r="E443" s="43" t="s">
        <v>382</v>
      </c>
      <c r="F443" s="85">
        <v>92.9</v>
      </c>
      <c r="G443" s="85">
        <v>101.1</v>
      </c>
      <c r="H443" s="82" t="s">
        <v>492</v>
      </c>
      <c r="I443" s="43" t="s">
        <v>6</v>
      </c>
      <c r="J443" s="43" t="s">
        <v>3141</v>
      </c>
      <c r="K443" s="83">
        <v>190000</v>
      </c>
      <c r="L443" s="83">
        <v>158663</v>
      </c>
      <c r="M443" s="110" t="str">
        <f>INDEX([1]Sheet1!$L:$L,MATCH(B443,[1]Sheet1!$D:$D,0))</f>
        <v>20.XX.201.111</v>
      </c>
      <c r="N443" s="111">
        <f t="shared" si="57"/>
        <v>31337</v>
      </c>
      <c r="O443" s="112">
        <f>INDEX([2]Sheet1!$AB:$AB,MATCH(B443,[2]Sheet1!$D:$D,0))</f>
        <v>44130</v>
      </c>
      <c r="P443" s="105">
        <v>33000</v>
      </c>
      <c r="Q443" s="103">
        <v>31337</v>
      </c>
      <c r="R443" s="50">
        <v>0</v>
      </c>
      <c r="S443" s="84">
        <v>1663</v>
      </c>
      <c r="T443" s="106">
        <v>0</v>
      </c>
      <c r="U443" s="45" t="s">
        <v>1705</v>
      </c>
    </row>
    <row r="444" spans="1:21" ht="23" x14ac:dyDescent="0.25">
      <c r="A444" s="43" t="s">
        <v>2719</v>
      </c>
      <c r="B444" s="43" t="s">
        <v>2720</v>
      </c>
      <c r="C444" s="43" t="s">
        <v>2721</v>
      </c>
      <c r="D444" s="43" t="s">
        <v>464</v>
      </c>
      <c r="E444" s="43" t="s">
        <v>426</v>
      </c>
      <c r="F444" s="85">
        <v>6.1</v>
      </c>
      <c r="G444" s="85">
        <v>8</v>
      </c>
      <c r="H444" s="82" t="s">
        <v>2722</v>
      </c>
      <c r="I444" s="43" t="s">
        <v>6</v>
      </c>
      <c r="J444" s="43" t="s">
        <v>3143</v>
      </c>
      <c r="K444" s="83">
        <v>10000</v>
      </c>
      <c r="L444" s="83">
        <v>0</v>
      </c>
      <c r="M444" s="110" t="str">
        <f>INDEX([1]Sheet1!$L:$L,MATCH(B444,[1]Sheet1!$D:$D,0))</f>
        <v>20.XX.201.210</v>
      </c>
      <c r="N444" s="111">
        <f t="shared" si="57"/>
        <v>10000</v>
      </c>
      <c r="O444" s="112">
        <f>INDEX([2]Sheet1!$AB:$AB,MATCH(B444,[2]Sheet1!$D:$D,0))</f>
        <v>44658</v>
      </c>
      <c r="P444" s="105">
        <v>10000</v>
      </c>
      <c r="Q444" s="103">
        <v>10000</v>
      </c>
      <c r="R444" s="50">
        <v>0</v>
      </c>
      <c r="S444" s="84">
        <v>0</v>
      </c>
      <c r="T444" s="106">
        <v>0</v>
      </c>
      <c r="U444" s="87"/>
    </row>
    <row r="445" spans="1:21" ht="57.5" x14ac:dyDescent="0.25">
      <c r="A445" s="43" t="s">
        <v>1248</v>
      </c>
      <c r="B445" s="43" t="s">
        <v>495</v>
      </c>
      <c r="C445" s="43" t="s">
        <v>496</v>
      </c>
      <c r="D445" s="43" t="s">
        <v>459</v>
      </c>
      <c r="E445" s="43" t="s">
        <v>380</v>
      </c>
      <c r="F445" s="85">
        <v>15</v>
      </c>
      <c r="G445" s="85">
        <v>15.1</v>
      </c>
      <c r="H445" s="82" t="s">
        <v>2723</v>
      </c>
      <c r="I445" s="43" t="s">
        <v>6</v>
      </c>
      <c r="J445" s="43" t="s">
        <v>652</v>
      </c>
      <c r="K445" s="83">
        <v>685000</v>
      </c>
      <c r="L445" s="83">
        <v>175165.95</v>
      </c>
      <c r="M445" s="110" t="str">
        <f>INDEX([1]Sheet1!$L:$L,MATCH(B445,[1]Sheet1!$D:$D,0))</f>
        <v>20.XX.201.010</v>
      </c>
      <c r="N445" s="111">
        <f t="shared" si="57"/>
        <v>509834.05</v>
      </c>
      <c r="O445" s="112">
        <f>INDEX([2]Sheet1!$AB:$AB,MATCH(B445,[2]Sheet1!$D:$D,0))</f>
        <v>43682</v>
      </c>
      <c r="P445" s="105">
        <v>39000</v>
      </c>
      <c r="Q445" s="103">
        <v>39000</v>
      </c>
      <c r="R445" s="50">
        <v>0</v>
      </c>
      <c r="S445" s="84">
        <v>0</v>
      </c>
      <c r="T445" s="106">
        <v>0</v>
      </c>
      <c r="U445" s="88"/>
    </row>
    <row r="446" spans="1:21" ht="57.5" x14ac:dyDescent="0.25">
      <c r="A446" s="43" t="s">
        <v>1249</v>
      </c>
      <c r="B446" s="43" t="s">
        <v>497</v>
      </c>
      <c r="C446" s="43" t="s">
        <v>498</v>
      </c>
      <c r="D446" s="43" t="s">
        <v>459</v>
      </c>
      <c r="E446" s="43" t="s">
        <v>380</v>
      </c>
      <c r="F446" s="85">
        <v>0</v>
      </c>
      <c r="G446" s="85">
        <v>2.2999999999999998</v>
      </c>
      <c r="H446" s="82" t="s">
        <v>2724</v>
      </c>
      <c r="I446" s="43" t="s">
        <v>6</v>
      </c>
      <c r="J446" s="43" t="s">
        <v>652</v>
      </c>
      <c r="K446" s="83">
        <v>220000</v>
      </c>
      <c r="L446" s="83">
        <v>75248.75</v>
      </c>
      <c r="M446" s="110" t="str">
        <f>INDEX([1]Sheet1!$L:$L,MATCH(B446,[1]Sheet1!$D:$D,0))</f>
        <v>20.XX.201.010</v>
      </c>
      <c r="N446" s="111">
        <f t="shared" si="57"/>
        <v>144751.25</v>
      </c>
      <c r="O446" s="112">
        <f>INDEX([2]Sheet1!$AB:$AB,MATCH(B446,[2]Sheet1!$D:$D,0))</f>
        <v>44062</v>
      </c>
      <c r="P446" s="105">
        <v>72000</v>
      </c>
      <c r="Q446" s="103">
        <v>72000</v>
      </c>
      <c r="R446" s="50">
        <v>0</v>
      </c>
      <c r="S446" s="84">
        <v>0</v>
      </c>
      <c r="T446" s="106">
        <v>0</v>
      </c>
      <c r="U446" s="87"/>
    </row>
    <row r="447" spans="1:21" ht="80.5" x14ac:dyDescent="0.25">
      <c r="A447" s="43" t="s">
        <v>2725</v>
      </c>
      <c r="B447" s="43" t="s">
        <v>2726</v>
      </c>
      <c r="C447" s="43" t="s">
        <v>2727</v>
      </c>
      <c r="D447" s="55" t="s">
        <v>464</v>
      </c>
      <c r="E447" s="86" t="s">
        <v>462</v>
      </c>
      <c r="F447" s="85">
        <v>0</v>
      </c>
      <c r="G447" s="85">
        <v>0</v>
      </c>
      <c r="H447" s="82" t="s">
        <v>2728</v>
      </c>
      <c r="I447" s="43" t="s">
        <v>6</v>
      </c>
      <c r="J447" s="43" t="s">
        <v>3143</v>
      </c>
      <c r="K447" s="83">
        <v>20000</v>
      </c>
      <c r="L447" s="83">
        <v>0</v>
      </c>
      <c r="M447" s="110" t="str">
        <f>INDEX([1]Sheet1!$L:$L,MATCH(B447,[1]Sheet1!$D:$D,0))</f>
        <v>20.XX.201.235</v>
      </c>
      <c r="N447" s="111">
        <f t="shared" si="57"/>
        <v>20000</v>
      </c>
      <c r="O447" s="112">
        <f>INDEX([2]Sheet1!$AB:$AB,MATCH(B447,[2]Sheet1!$D:$D,0))</f>
        <v>44375</v>
      </c>
      <c r="P447" s="105">
        <v>23000</v>
      </c>
      <c r="Q447" s="103">
        <v>20000</v>
      </c>
      <c r="R447" s="50">
        <v>0</v>
      </c>
      <c r="S447" s="84">
        <v>3000</v>
      </c>
      <c r="T447" s="106">
        <v>0</v>
      </c>
      <c r="U447" s="45" t="s">
        <v>1705</v>
      </c>
    </row>
    <row r="448" spans="1:21" ht="23" x14ac:dyDescent="0.25">
      <c r="A448" s="43" t="s">
        <v>1250</v>
      </c>
      <c r="B448" s="43" t="s">
        <v>499</v>
      </c>
      <c r="C448" s="43" t="s">
        <v>500</v>
      </c>
      <c r="D448" s="43" t="s">
        <v>464</v>
      </c>
      <c r="E448" s="43" t="s">
        <v>465</v>
      </c>
      <c r="F448" s="85">
        <v>48.8</v>
      </c>
      <c r="G448" s="85">
        <v>49.2</v>
      </c>
      <c r="H448" s="82" t="s">
        <v>501</v>
      </c>
      <c r="I448" s="43" t="s">
        <v>6</v>
      </c>
      <c r="J448" s="43" t="s">
        <v>653</v>
      </c>
      <c r="K448" s="83">
        <v>614000</v>
      </c>
      <c r="L448" s="83">
        <v>90337.25</v>
      </c>
      <c r="M448" s="110" t="str">
        <f>INDEX([1]Sheet1!$L:$L,MATCH(B448,[1]Sheet1!$D:$D,0))</f>
        <v>20.XX.201.131</v>
      </c>
      <c r="N448" s="111">
        <f t="shared" si="57"/>
        <v>523662.75</v>
      </c>
      <c r="O448" s="112">
        <f>INDEX([2]Sheet1!$AB:$AB,MATCH(B448,[2]Sheet1!$D:$D,0))</f>
        <v>43796</v>
      </c>
      <c r="P448" s="105">
        <v>146000</v>
      </c>
      <c r="Q448" s="104">
        <v>146000</v>
      </c>
      <c r="R448" s="50">
        <v>0</v>
      </c>
      <c r="S448" s="95">
        <v>0</v>
      </c>
      <c r="T448" s="107">
        <f>SUBTOTAL(9,T2:T447)</f>
        <v>3100000</v>
      </c>
      <c r="U448" s="92" t="s">
        <v>729</v>
      </c>
    </row>
    <row r="449" spans="1:21" ht="23" x14ac:dyDescent="0.25">
      <c r="A449" s="43" t="s">
        <v>1251</v>
      </c>
      <c r="B449" s="43" t="s">
        <v>474</v>
      </c>
      <c r="C449" s="43" t="s">
        <v>475</v>
      </c>
      <c r="D449" s="43" t="s">
        <v>464</v>
      </c>
      <c r="E449" s="43" t="s">
        <v>476</v>
      </c>
      <c r="F449" s="85">
        <v>47.25</v>
      </c>
      <c r="G449" s="85">
        <v>55.26</v>
      </c>
      <c r="H449" s="82" t="s">
        <v>477</v>
      </c>
      <c r="I449" s="43" t="s">
        <v>6</v>
      </c>
      <c r="J449" s="43" t="s">
        <v>652</v>
      </c>
      <c r="K449" s="83">
        <v>2125000</v>
      </c>
      <c r="L449" s="83">
        <v>636009.68999999994</v>
      </c>
      <c r="M449" s="110" t="str">
        <f>INDEX([1]Sheet1!$L:$L,MATCH(B449,[1]Sheet1!$D:$D,0))</f>
        <v>20.XX.201.378</v>
      </c>
      <c r="N449" s="111">
        <f t="shared" si="57"/>
        <v>1488990.31</v>
      </c>
      <c r="O449" s="112">
        <f>INDEX([2]Sheet1!$AB:$AB,MATCH(B449,[2]Sheet1!$D:$D,0))</f>
        <v>42550</v>
      </c>
      <c r="P449" s="105">
        <v>63000</v>
      </c>
      <c r="Q449" s="104">
        <v>63000</v>
      </c>
      <c r="R449" s="50">
        <v>0</v>
      </c>
      <c r="S449" s="95">
        <v>0</v>
      </c>
      <c r="T449" s="107">
        <v>0</v>
      </c>
      <c r="U449" s="43"/>
    </row>
    <row r="450" spans="1:21" ht="34.5" x14ac:dyDescent="0.25">
      <c r="A450" s="43" t="s">
        <v>2729</v>
      </c>
      <c r="B450" s="43" t="s">
        <v>2730</v>
      </c>
      <c r="C450" s="43" t="s">
        <v>2731</v>
      </c>
      <c r="D450" s="43" t="s">
        <v>464</v>
      </c>
      <c r="E450" s="43" t="s">
        <v>426</v>
      </c>
      <c r="F450" s="85">
        <v>1</v>
      </c>
      <c r="G450" s="85">
        <v>12</v>
      </c>
      <c r="H450" s="82" t="s">
        <v>2732</v>
      </c>
      <c r="I450" s="43" t="s">
        <v>6</v>
      </c>
      <c r="J450" s="43" t="s">
        <v>3143</v>
      </c>
      <c r="K450" s="83">
        <v>59000</v>
      </c>
      <c r="L450" s="83">
        <v>0</v>
      </c>
      <c r="M450" s="110" t="str">
        <f>INDEX([1]Sheet1!$L:$L,MATCH(B450,[1]Sheet1!$D:$D,0))</f>
        <v>20.XX.201.315</v>
      </c>
      <c r="N450" s="111">
        <f t="shared" si="57"/>
        <v>59000</v>
      </c>
      <c r="O450" s="112">
        <f>INDEX([2]Sheet1!$AB:$AB,MATCH(B450,[2]Sheet1!$D:$D,0))</f>
        <v>44488</v>
      </c>
      <c r="P450" s="105">
        <v>59000</v>
      </c>
      <c r="Q450" s="104">
        <v>59000</v>
      </c>
      <c r="R450" s="50">
        <v>0</v>
      </c>
      <c r="S450" s="95">
        <v>0</v>
      </c>
      <c r="T450" s="107">
        <v>0</v>
      </c>
      <c r="U450" s="43"/>
    </row>
    <row r="451" spans="1:21" ht="46" x14ac:dyDescent="0.25">
      <c r="A451" s="43" t="s">
        <v>2733</v>
      </c>
      <c r="B451" s="43" t="s">
        <v>2734</v>
      </c>
      <c r="C451" s="43" t="s">
        <v>2735</v>
      </c>
      <c r="D451" s="43" t="s">
        <v>464</v>
      </c>
      <c r="E451" s="43" t="s">
        <v>502</v>
      </c>
      <c r="F451" s="85">
        <v>13.5</v>
      </c>
      <c r="G451" s="85">
        <v>19.5</v>
      </c>
      <c r="H451" s="82" t="s">
        <v>2736</v>
      </c>
      <c r="I451" s="43" t="s">
        <v>6</v>
      </c>
      <c r="J451" s="43" t="s">
        <v>3143</v>
      </c>
      <c r="K451" s="83">
        <v>79000</v>
      </c>
      <c r="L451" s="83">
        <v>1500</v>
      </c>
      <c r="M451" s="110" t="str">
        <f>INDEX([1]Sheet1!$L:$L,MATCH(B451,[1]Sheet1!$D:$D,0))</f>
        <v>20.XX.201.121</v>
      </c>
      <c r="N451" s="111">
        <f t="shared" si="57"/>
        <v>77500</v>
      </c>
      <c r="O451" s="112">
        <f>INDEX([2]Sheet1!$AB:$AB,MATCH(B451,[2]Sheet1!$D:$D,0))</f>
        <v>44503</v>
      </c>
      <c r="P451" s="105">
        <v>78000</v>
      </c>
      <c r="Q451" s="104">
        <v>77500</v>
      </c>
      <c r="R451" s="50">
        <v>0</v>
      </c>
      <c r="S451" s="95">
        <v>500</v>
      </c>
      <c r="T451" s="107">
        <v>0</v>
      </c>
      <c r="U451" s="45" t="s">
        <v>1705</v>
      </c>
    </row>
    <row r="452" spans="1:21" ht="23" x14ac:dyDescent="0.25">
      <c r="A452" s="43" t="s">
        <v>2737</v>
      </c>
      <c r="B452" s="43" t="s">
        <v>2738</v>
      </c>
      <c r="C452" s="43" t="s">
        <v>2739</v>
      </c>
      <c r="D452" s="43" t="s">
        <v>459</v>
      </c>
      <c r="E452" s="43" t="s">
        <v>2740</v>
      </c>
      <c r="F452" s="85">
        <v>0</v>
      </c>
      <c r="G452" s="85">
        <v>23</v>
      </c>
      <c r="H452" s="82" t="s">
        <v>2741</v>
      </c>
      <c r="I452" s="43" t="s">
        <v>6</v>
      </c>
      <c r="J452" s="43" t="s">
        <v>655</v>
      </c>
      <c r="K452" s="83">
        <v>787000</v>
      </c>
      <c r="L452" s="83">
        <v>21000</v>
      </c>
      <c r="M452" s="110" t="str">
        <f>INDEX([1]Sheet1!$L:$L,MATCH(B452,[1]Sheet1!$D:$D,0))</f>
        <v>20.XX.201.121</v>
      </c>
      <c r="N452" s="111">
        <f t="shared" si="57"/>
        <v>766000</v>
      </c>
      <c r="O452" s="112">
        <f>INDEX([2]Sheet1!$AB:$AB,MATCH(B452,[2]Sheet1!$D:$D,0))</f>
        <v>44697</v>
      </c>
      <c r="P452" s="105">
        <v>177000</v>
      </c>
      <c r="Q452" s="104">
        <v>177000</v>
      </c>
      <c r="R452" s="50">
        <v>0</v>
      </c>
      <c r="S452" s="95">
        <v>0</v>
      </c>
      <c r="T452" s="107">
        <v>0</v>
      </c>
      <c r="U452" s="43"/>
    </row>
    <row r="453" spans="1:21" ht="34.5" x14ac:dyDescent="0.25">
      <c r="A453" s="43" t="s">
        <v>1252</v>
      </c>
      <c r="B453" s="43" t="s">
        <v>1540</v>
      </c>
      <c r="C453" s="43" t="s">
        <v>1668</v>
      </c>
      <c r="D453" s="43" t="s">
        <v>459</v>
      </c>
      <c r="E453" s="43" t="s">
        <v>449</v>
      </c>
      <c r="F453" s="85">
        <v>90.9</v>
      </c>
      <c r="G453" s="85">
        <v>96.7</v>
      </c>
      <c r="H453" s="82" t="s">
        <v>2742</v>
      </c>
      <c r="I453" s="43" t="s">
        <v>6</v>
      </c>
      <c r="J453" s="43" t="s">
        <v>655</v>
      </c>
      <c r="K453" s="83">
        <v>566000</v>
      </c>
      <c r="L453" s="83">
        <v>12000</v>
      </c>
      <c r="M453" s="110" t="str">
        <f>INDEX([1]Sheet1!$L:$L,MATCH(B453,[1]Sheet1!$D:$D,0))</f>
        <v>20.XX.201.121</v>
      </c>
      <c r="N453" s="111">
        <f t="shared" si="57"/>
        <v>554000</v>
      </c>
      <c r="O453" s="112">
        <f>INDEX([2]Sheet1!$AB:$AB,MATCH(B453,[2]Sheet1!$D:$D,0))</f>
        <v>44712</v>
      </c>
      <c r="P453" s="105">
        <v>275000</v>
      </c>
      <c r="Q453" s="104">
        <v>275000</v>
      </c>
      <c r="R453" s="50">
        <v>0</v>
      </c>
      <c r="S453" s="95">
        <v>0</v>
      </c>
      <c r="T453" s="107">
        <v>0</v>
      </c>
      <c r="U453" s="43"/>
    </row>
    <row r="454" spans="1:21" ht="34.5" x14ac:dyDescent="0.25">
      <c r="A454" s="43" t="s">
        <v>2743</v>
      </c>
      <c r="B454" s="43" t="s">
        <v>2744</v>
      </c>
      <c r="C454" s="43" t="s">
        <v>2745</v>
      </c>
      <c r="D454" s="43" t="s">
        <v>464</v>
      </c>
      <c r="E454" s="43" t="s">
        <v>465</v>
      </c>
      <c r="F454" s="85">
        <v>17.8</v>
      </c>
      <c r="G454" s="85">
        <v>17.8</v>
      </c>
      <c r="H454" s="82" t="s">
        <v>2746</v>
      </c>
      <c r="I454" s="43" t="s">
        <v>6</v>
      </c>
      <c r="J454" s="43" t="s">
        <v>655</v>
      </c>
      <c r="K454" s="83">
        <v>2188000</v>
      </c>
      <c r="L454" s="83">
        <v>1000</v>
      </c>
      <c r="M454" s="110" t="str">
        <f>INDEX([1]Sheet1!$L:$L,MATCH(B454,[1]Sheet1!$D:$D,0))</f>
        <v>20.XX.201.352</v>
      </c>
      <c r="N454" s="111">
        <f t="shared" si="57"/>
        <v>2187000</v>
      </c>
      <c r="O454" s="112">
        <f>INDEX([2]Sheet1!$AB:$AB,MATCH(B454,[2]Sheet1!$D:$D,0))</f>
        <v>44713</v>
      </c>
      <c r="P454" s="105">
        <v>30000</v>
      </c>
      <c r="Q454" s="104">
        <v>30000</v>
      </c>
      <c r="R454" s="50">
        <v>0</v>
      </c>
      <c r="S454" s="95">
        <v>0</v>
      </c>
      <c r="T454" s="107">
        <v>0</v>
      </c>
      <c r="U454" s="43"/>
    </row>
    <row r="455" spans="1:21" ht="23" x14ac:dyDescent="0.25">
      <c r="A455" s="43" t="s">
        <v>2747</v>
      </c>
      <c r="B455" s="43" t="s">
        <v>2748</v>
      </c>
      <c r="C455" s="43" t="s">
        <v>2749</v>
      </c>
      <c r="D455" s="43" t="s">
        <v>459</v>
      </c>
      <c r="E455" s="43" t="s">
        <v>449</v>
      </c>
      <c r="F455" s="85">
        <v>34</v>
      </c>
      <c r="G455" s="85">
        <v>44.3</v>
      </c>
      <c r="H455" s="82" t="s">
        <v>2750</v>
      </c>
      <c r="I455" s="43" t="s">
        <v>6</v>
      </c>
      <c r="J455" s="43" t="s">
        <v>655</v>
      </c>
      <c r="K455" s="83">
        <v>452000</v>
      </c>
      <c r="L455" s="83">
        <v>0</v>
      </c>
      <c r="M455" s="110" t="str">
        <f>INDEX([1]Sheet1!$L:$L,MATCH(B455,[1]Sheet1!$D:$D,0))</f>
        <v>20.XX.201.151</v>
      </c>
      <c r="N455" s="111">
        <f t="shared" si="57"/>
        <v>452000</v>
      </c>
      <c r="O455" s="112">
        <f>INDEX([2]Sheet1!$AB:$AB,MATCH(B455,[2]Sheet1!$D:$D,0))</f>
        <v>44736</v>
      </c>
      <c r="P455" s="105">
        <v>93000</v>
      </c>
      <c r="Q455" s="104">
        <v>93000</v>
      </c>
      <c r="R455" s="50">
        <v>0</v>
      </c>
      <c r="S455" s="95">
        <v>0</v>
      </c>
      <c r="T455" s="107">
        <v>0</v>
      </c>
      <c r="U455" s="43"/>
    </row>
    <row r="456" spans="1:21" ht="57.5" x14ac:dyDescent="0.25">
      <c r="A456" s="43" t="s">
        <v>2751</v>
      </c>
      <c r="B456" s="43" t="s">
        <v>2752</v>
      </c>
      <c r="C456" s="43" t="s">
        <v>2753</v>
      </c>
      <c r="D456" s="55" t="s">
        <v>464</v>
      </c>
      <c r="E456" s="86" t="s">
        <v>382</v>
      </c>
      <c r="F456" s="85">
        <v>0</v>
      </c>
      <c r="G456" s="85">
        <v>0</v>
      </c>
      <c r="H456" s="82" t="s">
        <v>2754</v>
      </c>
      <c r="I456" s="43" t="s">
        <v>6</v>
      </c>
      <c r="J456" s="43" t="s">
        <v>3143</v>
      </c>
      <c r="K456" s="83">
        <v>20000</v>
      </c>
      <c r="L456" s="83">
        <v>8160</v>
      </c>
      <c r="M456" s="110" t="str">
        <f>INDEX([1]Sheet1!$L:$L,MATCH(B456,[1]Sheet1!$D:$D,0))</f>
        <v>20.XX.201.999</v>
      </c>
      <c r="N456" s="111">
        <f t="shared" si="57"/>
        <v>11840</v>
      </c>
      <c r="O456" s="112">
        <f>INDEX([2]Sheet1!$AB:$AB,MATCH(B456,[2]Sheet1!$D:$D,0))</f>
        <v>44404</v>
      </c>
      <c r="P456" s="105">
        <v>24000</v>
      </c>
      <c r="Q456" s="104">
        <v>11840</v>
      </c>
      <c r="R456" s="50">
        <v>0</v>
      </c>
      <c r="S456" s="95">
        <v>12160</v>
      </c>
      <c r="T456" s="107">
        <v>0</v>
      </c>
      <c r="U456" s="45" t="s">
        <v>1705</v>
      </c>
    </row>
    <row r="457" spans="1:21" ht="34.5" x14ac:dyDescent="0.25">
      <c r="A457" s="43" t="s">
        <v>2755</v>
      </c>
      <c r="B457" s="43" t="s">
        <v>2756</v>
      </c>
      <c r="C457" s="43" t="s">
        <v>2757</v>
      </c>
      <c r="D457" s="43" t="s">
        <v>459</v>
      </c>
      <c r="E457" s="43" t="s">
        <v>502</v>
      </c>
      <c r="F457" s="85">
        <v>3.6</v>
      </c>
      <c r="G457" s="85">
        <v>6</v>
      </c>
      <c r="H457" s="82" t="s">
        <v>2758</v>
      </c>
      <c r="I457" s="43" t="s">
        <v>6</v>
      </c>
      <c r="J457" s="43" t="s">
        <v>3143</v>
      </c>
      <c r="K457" s="83">
        <v>22000</v>
      </c>
      <c r="L457" s="83">
        <v>0</v>
      </c>
      <c r="M457" s="110" t="str">
        <f>INDEX([1]Sheet1!$L:$L,MATCH(B457,[1]Sheet1!$D:$D,0))</f>
        <v>20.XX.201.121</v>
      </c>
      <c r="N457" s="111">
        <f t="shared" si="57"/>
        <v>22000</v>
      </c>
      <c r="O457" s="112">
        <f>INDEX([2]Sheet1!$AB:$AB,MATCH(B457,[2]Sheet1!$D:$D,0))</f>
        <v>44417</v>
      </c>
      <c r="P457" s="105">
        <v>2000</v>
      </c>
      <c r="Q457" s="104">
        <v>2000</v>
      </c>
      <c r="R457" s="50">
        <v>0</v>
      </c>
      <c r="S457" s="95">
        <v>0</v>
      </c>
      <c r="T457" s="107">
        <v>0</v>
      </c>
      <c r="U457" s="43"/>
    </row>
    <row r="458" spans="1:21" ht="34.5" x14ac:dyDescent="0.25">
      <c r="A458" s="43" t="s">
        <v>2759</v>
      </c>
      <c r="B458" s="43" t="s">
        <v>2760</v>
      </c>
      <c r="C458" s="43" t="s">
        <v>2761</v>
      </c>
      <c r="D458" s="43" t="s">
        <v>464</v>
      </c>
      <c r="E458" s="43" t="s">
        <v>462</v>
      </c>
      <c r="F458" s="85">
        <v>9.4</v>
      </c>
      <c r="G458" s="85">
        <v>16.3</v>
      </c>
      <c r="H458" s="82" t="s">
        <v>2762</v>
      </c>
      <c r="I458" s="43" t="s">
        <v>6</v>
      </c>
      <c r="J458" s="43" t="s">
        <v>3143</v>
      </c>
      <c r="K458" s="83">
        <v>18000</v>
      </c>
      <c r="L458" s="83">
        <v>0</v>
      </c>
      <c r="M458" s="110" t="str">
        <f>INDEX([1]Sheet1!$L:$L,MATCH(B458,[1]Sheet1!$D:$D,0))</f>
        <v>20.XX.201.361</v>
      </c>
      <c r="N458" s="111">
        <f t="shared" si="57"/>
        <v>18000</v>
      </c>
      <c r="O458" s="112">
        <f>INDEX([2]Sheet1!$AB:$AB,MATCH(B458,[2]Sheet1!$D:$D,0))</f>
        <v>44361</v>
      </c>
      <c r="P458" s="105">
        <v>18000</v>
      </c>
      <c r="Q458" s="104">
        <v>18000</v>
      </c>
      <c r="R458" s="50">
        <v>0</v>
      </c>
      <c r="S458" s="95">
        <v>0</v>
      </c>
      <c r="T458" s="107">
        <v>0</v>
      </c>
      <c r="U458" s="43"/>
    </row>
    <row r="459" spans="1:21" ht="23" x14ac:dyDescent="0.25">
      <c r="A459" s="43" t="s">
        <v>2763</v>
      </c>
      <c r="B459" s="43" t="s">
        <v>2764</v>
      </c>
      <c r="C459" s="43" t="s">
        <v>2765</v>
      </c>
      <c r="D459" s="43" t="s">
        <v>464</v>
      </c>
      <c r="E459" s="43" t="s">
        <v>426</v>
      </c>
      <c r="F459" s="85">
        <v>13.3</v>
      </c>
      <c r="G459" s="85">
        <v>19.149999999999999</v>
      </c>
      <c r="H459" s="82" t="s">
        <v>2766</v>
      </c>
      <c r="I459" s="43" t="s">
        <v>6</v>
      </c>
      <c r="J459" s="43" t="s">
        <v>3143</v>
      </c>
      <c r="K459" s="83">
        <v>140000</v>
      </c>
      <c r="L459" s="83">
        <v>500</v>
      </c>
      <c r="M459" s="110" t="str">
        <f>INDEX([1]Sheet1!$L:$L,MATCH(B459,[1]Sheet1!$D:$D,0))</f>
        <v>20.XX.201.361</v>
      </c>
      <c r="N459" s="111">
        <f t="shared" si="57"/>
        <v>139500</v>
      </c>
      <c r="O459" s="112">
        <f>INDEX([2]Sheet1!$AB:$AB,MATCH(B459,[2]Sheet1!$D:$D,0))</f>
        <v>44585</v>
      </c>
      <c r="P459" s="105">
        <v>23000</v>
      </c>
      <c r="Q459" s="104">
        <v>23000</v>
      </c>
      <c r="R459" s="50">
        <v>0</v>
      </c>
      <c r="S459" s="95">
        <v>0</v>
      </c>
      <c r="T459" s="107">
        <v>0</v>
      </c>
      <c r="U459" s="43"/>
    </row>
    <row r="460" spans="1:21" ht="46" x14ac:dyDescent="0.25">
      <c r="A460" s="43" t="s">
        <v>2767</v>
      </c>
      <c r="B460" s="43" t="s">
        <v>2768</v>
      </c>
      <c r="C460" s="43" t="s">
        <v>2769</v>
      </c>
      <c r="D460" s="43" t="s">
        <v>464</v>
      </c>
      <c r="E460" s="43" t="s">
        <v>382</v>
      </c>
      <c r="F460" s="85">
        <v>59.3</v>
      </c>
      <c r="G460" s="85">
        <v>59.5</v>
      </c>
      <c r="H460" s="82" t="s">
        <v>2770</v>
      </c>
      <c r="I460" s="43" t="s">
        <v>6</v>
      </c>
      <c r="J460" s="43" t="s">
        <v>3143</v>
      </c>
      <c r="K460" s="83">
        <v>10000</v>
      </c>
      <c r="L460" s="83">
        <v>6890</v>
      </c>
      <c r="M460" s="110" t="str">
        <f>INDEX([1]Sheet1!$L:$L,MATCH(B460,[1]Sheet1!$D:$D,0))</f>
        <v>20.XX.201.321</v>
      </c>
      <c r="N460" s="111">
        <f t="shared" si="57"/>
        <v>3110</v>
      </c>
      <c r="O460" s="112">
        <f>INDEX([2]Sheet1!$AB:$AB,MATCH(B460,[2]Sheet1!$D:$D,0))</f>
        <v>44469</v>
      </c>
      <c r="P460" s="105">
        <v>10000</v>
      </c>
      <c r="Q460" s="104">
        <v>3110</v>
      </c>
      <c r="R460" s="50">
        <v>0</v>
      </c>
      <c r="S460" s="95">
        <v>6890</v>
      </c>
      <c r="T460" s="107">
        <v>0</v>
      </c>
      <c r="U460" s="45" t="s">
        <v>1705</v>
      </c>
    </row>
    <row r="461" spans="1:21" ht="46" x14ac:dyDescent="0.25">
      <c r="A461" s="43" t="s">
        <v>2771</v>
      </c>
      <c r="B461" s="43" t="s">
        <v>2772</v>
      </c>
      <c r="C461" s="43" t="s">
        <v>2773</v>
      </c>
      <c r="D461" s="43" t="s">
        <v>464</v>
      </c>
      <c r="E461" s="43" t="s">
        <v>382</v>
      </c>
      <c r="F461" s="85">
        <v>91.9</v>
      </c>
      <c r="G461" s="85">
        <v>115.4</v>
      </c>
      <c r="H461" s="82" t="s">
        <v>2774</v>
      </c>
      <c r="I461" s="43" t="s">
        <v>6</v>
      </c>
      <c r="J461" s="43" t="s">
        <v>3143</v>
      </c>
      <c r="K461" s="83">
        <v>10000</v>
      </c>
      <c r="L461" s="83">
        <v>0</v>
      </c>
      <c r="M461" s="110" t="str">
        <f>INDEX([1]Sheet1!$L:$L,MATCH(B461,[1]Sheet1!$D:$D,0))</f>
        <v>20.XX.201.111</v>
      </c>
      <c r="N461" s="111">
        <f t="shared" si="57"/>
        <v>10000</v>
      </c>
      <c r="O461" s="112">
        <f>INDEX([2]Sheet1!$AB:$AB,MATCH(B461,[2]Sheet1!$D:$D,0))</f>
        <v>44713</v>
      </c>
      <c r="P461" s="105">
        <v>3000</v>
      </c>
      <c r="Q461" s="104">
        <v>3000</v>
      </c>
      <c r="R461" s="50">
        <v>0</v>
      </c>
      <c r="S461" s="95">
        <v>0</v>
      </c>
      <c r="T461" s="107">
        <v>0</v>
      </c>
      <c r="U461" s="43"/>
    </row>
    <row r="462" spans="1:21" ht="46" x14ac:dyDescent="0.25">
      <c r="A462" s="43" t="s">
        <v>1254</v>
      </c>
      <c r="B462" s="43" t="s">
        <v>1542</v>
      </c>
      <c r="C462" s="43" t="s">
        <v>1669</v>
      </c>
      <c r="D462" s="43" t="s">
        <v>459</v>
      </c>
      <c r="E462" s="43" t="s">
        <v>473</v>
      </c>
      <c r="F462" s="85">
        <v>0</v>
      </c>
      <c r="G462" s="85">
        <v>15</v>
      </c>
      <c r="H462" s="82" t="s">
        <v>2775</v>
      </c>
      <c r="I462" s="43" t="s">
        <v>6</v>
      </c>
      <c r="J462" s="43" t="s">
        <v>655</v>
      </c>
      <c r="K462" s="83">
        <v>235000</v>
      </c>
      <c r="L462" s="83">
        <v>2548</v>
      </c>
      <c r="M462" s="110" t="str">
        <f>INDEX([1]Sheet1!$L:$L,MATCH(B462,[1]Sheet1!$D:$D,0))</f>
        <v>20.XX.201.121</v>
      </c>
      <c r="N462" s="111">
        <f t="shared" si="57"/>
        <v>232452</v>
      </c>
      <c r="O462" s="112">
        <f>INDEX([2]Sheet1!$AB:$AB,MATCH(B462,[2]Sheet1!$D:$D,0))</f>
        <v>44683</v>
      </c>
      <c r="P462" s="105">
        <v>101000</v>
      </c>
      <c r="Q462" s="104">
        <v>101000</v>
      </c>
      <c r="R462" s="50">
        <v>0</v>
      </c>
      <c r="S462" s="95">
        <v>0</v>
      </c>
      <c r="T462" s="107">
        <v>0</v>
      </c>
      <c r="U462" s="43"/>
    </row>
    <row r="463" spans="1:21" ht="34.5" x14ac:dyDescent="0.25">
      <c r="A463" s="43" t="s">
        <v>2776</v>
      </c>
      <c r="B463" s="43" t="s">
        <v>2777</v>
      </c>
      <c r="C463" s="43" t="s">
        <v>2778</v>
      </c>
      <c r="D463" s="43" t="s">
        <v>464</v>
      </c>
      <c r="E463" s="43" t="s">
        <v>502</v>
      </c>
      <c r="F463" s="85">
        <v>40.5</v>
      </c>
      <c r="G463" s="85">
        <v>42.7</v>
      </c>
      <c r="H463" s="82" t="s">
        <v>2779</v>
      </c>
      <c r="I463" s="43" t="s">
        <v>6</v>
      </c>
      <c r="J463" s="43" t="s">
        <v>655</v>
      </c>
      <c r="K463" s="83">
        <v>22000</v>
      </c>
      <c r="L463" s="83">
        <v>1500</v>
      </c>
      <c r="M463" s="110" t="str">
        <f>INDEX([1]Sheet1!$L:$L,MATCH(B463,[1]Sheet1!$D:$D,0))</f>
        <v>20.XX.201.121</v>
      </c>
      <c r="N463" s="111">
        <f t="shared" si="57"/>
        <v>20500</v>
      </c>
      <c r="O463" s="112">
        <f>INDEX([2]Sheet1!$AB:$AB,MATCH(B463,[2]Sheet1!$D:$D,0))</f>
        <v>44592</v>
      </c>
      <c r="P463" s="105">
        <v>3000</v>
      </c>
      <c r="Q463" s="104">
        <v>3000</v>
      </c>
      <c r="R463" s="50">
        <v>0</v>
      </c>
      <c r="S463" s="95">
        <v>0</v>
      </c>
      <c r="T463" s="107">
        <v>0</v>
      </c>
      <c r="U463" s="43"/>
    </row>
    <row r="464" spans="1:21" ht="80.5" x14ac:dyDescent="0.25">
      <c r="A464" s="43" t="s">
        <v>2780</v>
      </c>
      <c r="B464" s="43" t="s">
        <v>2781</v>
      </c>
      <c r="C464" s="43" t="s">
        <v>2782</v>
      </c>
      <c r="D464" s="43" t="s">
        <v>459</v>
      </c>
      <c r="E464" s="43" t="s">
        <v>20</v>
      </c>
      <c r="F464" s="85">
        <v>0</v>
      </c>
      <c r="G464" s="85">
        <v>0</v>
      </c>
      <c r="H464" s="82" t="s">
        <v>2783</v>
      </c>
      <c r="I464" s="43" t="s">
        <v>6</v>
      </c>
      <c r="J464" s="43" t="s">
        <v>3143</v>
      </c>
      <c r="K464" s="83">
        <v>10000</v>
      </c>
      <c r="L464" s="83">
        <v>0</v>
      </c>
      <c r="M464" s="110" t="str">
        <f>INDEX([1]Sheet1!$L:$L,MATCH(B464,[1]Sheet1!$D:$D,0))</f>
        <v>20.XX.201.315</v>
      </c>
      <c r="N464" s="111">
        <f t="shared" si="57"/>
        <v>10000</v>
      </c>
      <c r="O464" s="112">
        <f>INDEX([2]Sheet1!$AB:$AB,MATCH(B464,[2]Sheet1!$D:$D,0))</f>
        <v>44560</v>
      </c>
      <c r="P464" s="105">
        <v>10000</v>
      </c>
      <c r="Q464" s="104">
        <v>10000</v>
      </c>
      <c r="R464" s="50">
        <v>0</v>
      </c>
      <c r="S464" s="95">
        <v>0</v>
      </c>
      <c r="T464" s="107">
        <v>0</v>
      </c>
      <c r="U464" s="43"/>
    </row>
    <row r="465" spans="1:21" ht="34.5" x14ac:dyDescent="0.25">
      <c r="A465" s="43" t="s">
        <v>2784</v>
      </c>
      <c r="B465" s="43" t="s">
        <v>2785</v>
      </c>
      <c r="C465" s="43" t="s">
        <v>2786</v>
      </c>
      <c r="D465" s="43" t="s">
        <v>459</v>
      </c>
      <c r="E465" s="43" t="s">
        <v>20</v>
      </c>
      <c r="F465" s="85">
        <v>0</v>
      </c>
      <c r="G465" s="85">
        <v>0</v>
      </c>
      <c r="H465" s="82" t="s">
        <v>2787</v>
      </c>
      <c r="I465" s="43" t="s">
        <v>6</v>
      </c>
      <c r="J465" s="43" t="s">
        <v>3143</v>
      </c>
      <c r="K465" s="83">
        <v>117000</v>
      </c>
      <c r="L465" s="83">
        <v>0</v>
      </c>
      <c r="M465" s="110" t="str">
        <f>INDEX([1]Sheet1!$L:$L,MATCH(B465,[1]Sheet1!$D:$D,0))</f>
        <v>20.XX.201.315</v>
      </c>
      <c r="N465" s="111">
        <f t="shared" si="57"/>
        <v>117000</v>
      </c>
      <c r="O465" s="112">
        <f>INDEX([2]Sheet1!$AB:$AB,MATCH(B465,[2]Sheet1!$D:$D,0))</f>
        <v>44518</v>
      </c>
      <c r="P465" s="105">
        <v>117000</v>
      </c>
      <c r="Q465" s="104">
        <v>117000</v>
      </c>
      <c r="R465" s="50">
        <v>0</v>
      </c>
      <c r="S465" s="95">
        <v>0</v>
      </c>
      <c r="T465" s="107">
        <v>0</v>
      </c>
      <c r="U465" s="43"/>
    </row>
    <row r="466" spans="1:21" ht="57.5" x14ac:dyDescent="0.25">
      <c r="A466" s="43" t="s">
        <v>1255</v>
      </c>
      <c r="B466" s="43" t="s">
        <v>1543</v>
      </c>
      <c r="C466" s="43" t="s">
        <v>1670</v>
      </c>
      <c r="D466" s="43" t="s">
        <v>464</v>
      </c>
      <c r="E466" s="43" t="s">
        <v>462</v>
      </c>
      <c r="F466" s="85">
        <v>16.3</v>
      </c>
      <c r="G466" s="85">
        <v>52.3</v>
      </c>
      <c r="H466" s="82" t="s">
        <v>2788</v>
      </c>
      <c r="I466" s="43" t="s">
        <v>6</v>
      </c>
      <c r="J466" s="43" t="s">
        <v>655</v>
      </c>
      <c r="K466" s="83">
        <v>67000</v>
      </c>
      <c r="L466" s="83">
        <v>2000</v>
      </c>
      <c r="M466" s="110" t="str">
        <f>INDEX([1]Sheet1!$L:$L,MATCH(B466,[1]Sheet1!$D:$D,0))</f>
        <v>20.XX.201.361</v>
      </c>
      <c r="N466" s="111">
        <f t="shared" si="57"/>
        <v>65000</v>
      </c>
      <c r="O466" s="112">
        <f>INDEX([2]Sheet1!$AB:$AB,MATCH(B466,[2]Sheet1!$D:$D,0))</f>
        <v>44469</v>
      </c>
      <c r="P466" s="105">
        <v>50000</v>
      </c>
      <c r="Q466" s="104">
        <v>50000</v>
      </c>
      <c r="R466" s="50">
        <v>0</v>
      </c>
      <c r="S466" s="95">
        <v>0</v>
      </c>
      <c r="T466" s="107">
        <v>0</v>
      </c>
      <c r="U466" s="43"/>
    </row>
    <row r="467" spans="1:21" ht="57.5" x14ac:dyDescent="0.25">
      <c r="A467" s="43" t="s">
        <v>2789</v>
      </c>
      <c r="B467" s="43" t="s">
        <v>2790</v>
      </c>
      <c r="C467" s="43" t="s">
        <v>2791</v>
      </c>
      <c r="D467" s="43" t="s">
        <v>464</v>
      </c>
      <c r="E467" s="43" t="s">
        <v>20</v>
      </c>
      <c r="F467" s="85">
        <v>0</v>
      </c>
      <c r="G467" s="85">
        <v>0</v>
      </c>
      <c r="H467" s="82" t="s">
        <v>2792</v>
      </c>
      <c r="I467" s="43" t="s">
        <v>6</v>
      </c>
      <c r="J467" s="43" t="s">
        <v>3143</v>
      </c>
      <c r="K467" s="83">
        <v>46000</v>
      </c>
      <c r="L467" s="83">
        <v>0</v>
      </c>
      <c r="M467" s="110" t="str">
        <f>INDEX([1]Sheet1!$L:$L,MATCH(B467,[1]Sheet1!$D:$D,0))</f>
        <v>20.XX.201.315</v>
      </c>
      <c r="N467" s="111">
        <f t="shared" si="57"/>
        <v>46000</v>
      </c>
      <c r="O467" s="112">
        <f>INDEX([2]Sheet1!$AB:$AB,MATCH(B467,[2]Sheet1!$D:$D,0))</f>
        <v>44377</v>
      </c>
      <c r="P467" s="105">
        <v>42000</v>
      </c>
      <c r="Q467" s="104">
        <v>42000</v>
      </c>
      <c r="R467" s="50">
        <v>0</v>
      </c>
      <c r="S467" s="95">
        <v>0</v>
      </c>
      <c r="T467" s="107">
        <v>0</v>
      </c>
      <c r="U467" s="43"/>
    </row>
    <row r="468" spans="1:21" ht="34.5" x14ac:dyDescent="0.25">
      <c r="A468" s="43" t="s">
        <v>2793</v>
      </c>
      <c r="B468" s="43" t="s">
        <v>2794</v>
      </c>
      <c r="C468" s="43" t="s">
        <v>2795</v>
      </c>
      <c r="D468" s="43" t="s">
        <v>464</v>
      </c>
      <c r="E468" s="43" t="s">
        <v>462</v>
      </c>
      <c r="F468" s="85">
        <v>3.5</v>
      </c>
      <c r="G468" s="85">
        <v>6.8</v>
      </c>
      <c r="H468" s="82" t="s">
        <v>2796</v>
      </c>
      <c r="I468" s="43" t="s">
        <v>6</v>
      </c>
      <c r="J468" s="43" t="s">
        <v>655</v>
      </c>
      <c r="K468" s="83">
        <v>70000</v>
      </c>
      <c r="L468" s="83">
        <v>0</v>
      </c>
      <c r="M468" s="110" t="str">
        <f>INDEX([1]Sheet1!$L:$L,MATCH(B468,[1]Sheet1!$D:$D,0))</f>
        <v>20.XX.201.310</v>
      </c>
      <c r="N468" s="111">
        <f t="shared" si="57"/>
        <v>70000</v>
      </c>
      <c r="O468" s="112">
        <f>INDEX([2]Sheet1!$AB:$AB,MATCH(B468,[2]Sheet1!$D:$D,0))</f>
        <v>44827</v>
      </c>
      <c r="P468" s="105">
        <v>33000</v>
      </c>
      <c r="Q468" s="104">
        <v>33000</v>
      </c>
      <c r="R468" s="50">
        <v>0</v>
      </c>
      <c r="S468" s="95">
        <v>0</v>
      </c>
      <c r="T468" s="107">
        <v>0</v>
      </c>
      <c r="U468" s="43"/>
    </row>
    <row r="469" spans="1:21" ht="34.5" x14ac:dyDescent="0.25">
      <c r="A469" s="43" t="s">
        <v>2797</v>
      </c>
      <c r="B469" s="43" t="s">
        <v>2798</v>
      </c>
      <c r="C469" s="43" t="s">
        <v>2799</v>
      </c>
      <c r="D469" s="43" t="s">
        <v>459</v>
      </c>
      <c r="E469" s="43" t="s">
        <v>473</v>
      </c>
      <c r="F469" s="85">
        <v>105.1</v>
      </c>
      <c r="G469" s="85">
        <v>105.9</v>
      </c>
      <c r="H469" s="82" t="s">
        <v>2800</v>
      </c>
      <c r="I469" s="43" t="s">
        <v>6</v>
      </c>
      <c r="J469" s="43" t="s">
        <v>3143</v>
      </c>
      <c r="K469" s="83">
        <v>22000</v>
      </c>
      <c r="L469" s="83">
        <v>0</v>
      </c>
      <c r="M469" s="110" t="str">
        <f>INDEX([1]Sheet1!$L:$L,MATCH(B469,[1]Sheet1!$D:$D,0))</f>
        <v>20.XX.201.250</v>
      </c>
      <c r="N469" s="111">
        <f t="shared" si="57"/>
        <v>22000</v>
      </c>
      <c r="O469" s="112">
        <f>INDEX([2]Sheet1!$AB:$AB,MATCH(B469,[2]Sheet1!$D:$D,0))</f>
        <v>44553</v>
      </c>
      <c r="P469" s="105">
        <v>22000</v>
      </c>
      <c r="Q469" s="104">
        <v>22000</v>
      </c>
      <c r="R469" s="50">
        <v>0</v>
      </c>
      <c r="S469" s="95">
        <v>0</v>
      </c>
      <c r="T469" s="107">
        <v>0</v>
      </c>
      <c r="U469" s="43"/>
    </row>
    <row r="470" spans="1:21" ht="34.5" x14ac:dyDescent="0.25">
      <c r="A470" s="43" t="s">
        <v>2801</v>
      </c>
      <c r="B470" s="43" t="s">
        <v>2802</v>
      </c>
      <c r="C470" s="43" t="s">
        <v>2803</v>
      </c>
      <c r="D470" s="43" t="s">
        <v>464</v>
      </c>
      <c r="E470" s="43" t="s">
        <v>465</v>
      </c>
      <c r="F470" s="85">
        <v>5.7</v>
      </c>
      <c r="G470" s="85">
        <v>11.8</v>
      </c>
      <c r="H470" s="82" t="s">
        <v>2804</v>
      </c>
      <c r="I470" s="43" t="s">
        <v>6</v>
      </c>
      <c r="J470" s="43" t="s">
        <v>655</v>
      </c>
      <c r="K470" s="83">
        <v>3287000</v>
      </c>
      <c r="L470" s="83">
        <v>500</v>
      </c>
      <c r="M470" s="110" t="str">
        <f>INDEX([1]Sheet1!$L:$L,MATCH(B470,[1]Sheet1!$D:$D,0))</f>
        <v>20.XX.201.010</v>
      </c>
      <c r="N470" s="111">
        <f t="shared" si="57"/>
        <v>3286500</v>
      </c>
      <c r="O470" s="112">
        <f>INDEX([2]Sheet1!$AB:$AB,MATCH(B470,[2]Sheet1!$D:$D,0))</f>
        <v>44896</v>
      </c>
      <c r="P470" s="105">
        <v>543000</v>
      </c>
      <c r="Q470" s="104">
        <v>533000</v>
      </c>
      <c r="R470" s="94">
        <v>10000</v>
      </c>
      <c r="S470" s="95">
        <v>0</v>
      </c>
      <c r="T470" s="107">
        <v>0</v>
      </c>
      <c r="U470" s="45" t="s">
        <v>1704</v>
      </c>
    </row>
    <row r="471" spans="1:21" ht="23" x14ac:dyDescent="0.25">
      <c r="A471" s="43" t="s">
        <v>2805</v>
      </c>
      <c r="B471" s="43" t="s">
        <v>2806</v>
      </c>
      <c r="C471" s="43" t="s">
        <v>2807</v>
      </c>
      <c r="D471" s="43" t="s">
        <v>459</v>
      </c>
      <c r="E471" s="43" t="s">
        <v>2808</v>
      </c>
      <c r="F471" s="85">
        <v>5.9</v>
      </c>
      <c r="G471" s="85">
        <v>11.1</v>
      </c>
      <c r="H471" s="82" t="s">
        <v>2809</v>
      </c>
      <c r="I471" s="43" t="s">
        <v>6</v>
      </c>
      <c r="J471" s="43" t="s">
        <v>652</v>
      </c>
      <c r="K471" s="83">
        <v>20000</v>
      </c>
      <c r="L471" s="83">
        <v>0</v>
      </c>
      <c r="M471" s="110" t="str">
        <f>INDEX([1]Sheet1!$L:$L,MATCH(B471,[1]Sheet1!$D:$D,0))</f>
        <v>20.XX.201.010</v>
      </c>
      <c r="N471" s="111">
        <f t="shared" si="57"/>
        <v>20000</v>
      </c>
      <c r="O471" s="112">
        <f>INDEX([2]Sheet1!$AB:$AB,MATCH(B471,[2]Sheet1!$D:$D,0))</f>
        <v>44498</v>
      </c>
      <c r="P471" s="105">
        <v>3000</v>
      </c>
      <c r="Q471" s="104">
        <v>3000</v>
      </c>
      <c r="R471" s="50">
        <v>0</v>
      </c>
      <c r="S471" s="95">
        <v>0</v>
      </c>
      <c r="T471" s="107">
        <v>0</v>
      </c>
      <c r="U471" s="43"/>
    </row>
    <row r="472" spans="1:21" ht="34.5" x14ac:dyDescent="0.25">
      <c r="A472" s="43" t="s">
        <v>2810</v>
      </c>
      <c r="B472" s="43" t="s">
        <v>2811</v>
      </c>
      <c r="C472" s="43" t="s">
        <v>2812</v>
      </c>
      <c r="D472" s="43" t="s">
        <v>464</v>
      </c>
      <c r="E472" s="43" t="s">
        <v>502</v>
      </c>
      <c r="F472" s="85">
        <v>31.2</v>
      </c>
      <c r="G472" s="85">
        <v>40.5</v>
      </c>
      <c r="H472" s="82" t="s">
        <v>2813</v>
      </c>
      <c r="I472" s="43" t="s">
        <v>6</v>
      </c>
      <c r="J472" s="43" t="s">
        <v>1713</v>
      </c>
      <c r="K472" s="83">
        <v>46000</v>
      </c>
      <c r="L472" s="83">
        <v>0</v>
      </c>
      <c r="M472" s="110" t="str">
        <f>INDEX([1]Sheet1!$L:$L,MATCH(B472,[1]Sheet1!$D:$D,0))</f>
        <v>20.XX.201.121</v>
      </c>
      <c r="N472" s="111">
        <f t="shared" ref="N472:N473" si="58">K472-L472</f>
        <v>46000</v>
      </c>
      <c r="O472" s="112">
        <f>INDEX([2]Sheet1!$AB:$AB,MATCH(B472,[2]Sheet1!$D:$D,0))</f>
        <v>45170</v>
      </c>
      <c r="P472" s="105">
        <v>23000</v>
      </c>
      <c r="Q472" s="104">
        <v>0</v>
      </c>
      <c r="R472" s="94">
        <v>23000</v>
      </c>
      <c r="S472" s="95">
        <v>0</v>
      </c>
      <c r="T472" s="107">
        <v>0</v>
      </c>
      <c r="U472" s="45" t="s">
        <v>1704</v>
      </c>
    </row>
    <row r="473" spans="1:21" ht="23" x14ac:dyDescent="0.25">
      <c r="A473" s="43" t="s">
        <v>2814</v>
      </c>
      <c r="B473" s="43" t="s">
        <v>2815</v>
      </c>
      <c r="C473" s="43" t="s">
        <v>2816</v>
      </c>
      <c r="D473" s="43" t="s">
        <v>464</v>
      </c>
      <c r="E473" s="43" t="s">
        <v>385</v>
      </c>
      <c r="F473" s="85">
        <v>15.6</v>
      </c>
      <c r="G473" s="85">
        <v>21.6</v>
      </c>
      <c r="H473" s="82" t="s">
        <v>2817</v>
      </c>
      <c r="I473" s="43" t="s">
        <v>6</v>
      </c>
      <c r="J473" s="43" t="s">
        <v>3143</v>
      </c>
      <c r="K473" s="83">
        <v>22000</v>
      </c>
      <c r="L473" s="83">
        <v>0</v>
      </c>
      <c r="M473" s="110" t="str">
        <f>INDEX([1]Sheet1!$L:$L,MATCH(B473,[1]Sheet1!$D:$D,0))</f>
        <v>20.XX.201.210</v>
      </c>
      <c r="N473" s="111">
        <f t="shared" si="58"/>
        <v>22000</v>
      </c>
      <c r="O473" s="112">
        <f>INDEX([2]Sheet1!$AB:$AB,MATCH(B473,[2]Sheet1!$D:$D,0))</f>
        <v>44588</v>
      </c>
      <c r="P473" s="105">
        <v>20000</v>
      </c>
      <c r="Q473" s="104">
        <v>20000</v>
      </c>
      <c r="R473" s="50">
        <v>0</v>
      </c>
      <c r="S473" s="95">
        <v>0</v>
      </c>
      <c r="T473" s="107">
        <v>0</v>
      </c>
      <c r="U473" s="43"/>
    </row>
    <row r="474" spans="1:21" ht="80.5" x14ac:dyDescent="0.25">
      <c r="A474" s="43" t="s">
        <v>2818</v>
      </c>
      <c r="B474" s="43" t="s">
        <v>2819</v>
      </c>
      <c r="C474" s="43" t="s">
        <v>2820</v>
      </c>
      <c r="D474" s="55" t="s">
        <v>464</v>
      </c>
      <c r="E474" s="86" t="s">
        <v>426</v>
      </c>
      <c r="F474" s="85">
        <v>9.3000000000000007</v>
      </c>
      <c r="G474" s="85">
        <v>14.6</v>
      </c>
      <c r="H474" s="82" t="s">
        <v>2821</v>
      </c>
      <c r="I474" s="43" t="s">
        <v>6</v>
      </c>
      <c r="J474" s="43" t="s">
        <v>3143</v>
      </c>
      <c r="K474" s="83">
        <v>20000</v>
      </c>
      <c r="L474" s="83">
        <v>0</v>
      </c>
      <c r="M474" s="110" t="str">
        <f>INDEX([1]Sheet1!$L:$L,MATCH(B474,[1]Sheet1!$D:$D,0))</f>
        <v>20.XX.201.010</v>
      </c>
      <c r="N474" s="111">
        <f>K474-L474</f>
        <v>20000</v>
      </c>
      <c r="O474" s="112">
        <f>INDEX([2]Sheet1!$AB:$AB,MATCH(B474,[2]Sheet1!$D:$D,0))</f>
        <v>44560</v>
      </c>
      <c r="P474" s="105">
        <v>20000</v>
      </c>
      <c r="Q474" s="104">
        <v>20000</v>
      </c>
      <c r="R474" s="50">
        <v>0</v>
      </c>
      <c r="S474" s="95">
        <v>0</v>
      </c>
      <c r="T474" s="107">
        <v>0</v>
      </c>
      <c r="U474" s="43"/>
    </row>
    <row r="475" spans="1:21" ht="34.5" x14ac:dyDescent="0.25">
      <c r="A475" s="43" t="s">
        <v>2822</v>
      </c>
      <c r="B475" s="43" t="s">
        <v>2823</v>
      </c>
      <c r="C475" s="43" t="s">
        <v>2824</v>
      </c>
      <c r="D475" s="43" t="s">
        <v>459</v>
      </c>
      <c r="E475" s="43" t="s">
        <v>468</v>
      </c>
      <c r="F475" s="85">
        <v>4.8</v>
      </c>
      <c r="G475" s="85">
        <v>7.6</v>
      </c>
      <c r="H475" s="82" t="s">
        <v>2825</v>
      </c>
      <c r="I475" s="43" t="s">
        <v>6</v>
      </c>
      <c r="J475" s="43" t="s">
        <v>1713</v>
      </c>
      <c r="K475" s="83">
        <v>1664000</v>
      </c>
      <c r="L475" s="83">
        <v>0</v>
      </c>
      <c r="M475" s="110" t="str">
        <f>INDEX([1]Sheet1!$L:$L,MATCH(B475,[1]Sheet1!$D:$D,0))</f>
        <v>20.XX.201.010</v>
      </c>
      <c r="N475" s="111">
        <f t="shared" ref="N475:N479" si="59">K475-L475</f>
        <v>1664000</v>
      </c>
      <c r="O475" s="112">
        <f>INDEX([2]Sheet1!$AB:$AB,MATCH(B475,[2]Sheet1!$D:$D,0))</f>
        <v>45019</v>
      </c>
      <c r="P475" s="105">
        <v>20000</v>
      </c>
      <c r="Q475" s="104">
        <v>0</v>
      </c>
      <c r="R475" s="94">
        <v>20000</v>
      </c>
      <c r="S475" s="95">
        <v>0</v>
      </c>
      <c r="T475" s="107">
        <v>0</v>
      </c>
      <c r="U475" s="45" t="s">
        <v>1704</v>
      </c>
    </row>
    <row r="476" spans="1:21" ht="46" x14ac:dyDescent="0.25">
      <c r="A476" s="43" t="s">
        <v>2826</v>
      </c>
      <c r="B476" s="43" t="s">
        <v>2827</v>
      </c>
      <c r="C476" s="43" t="s">
        <v>2828</v>
      </c>
      <c r="D476" s="43" t="s">
        <v>459</v>
      </c>
      <c r="E476" s="43" t="s">
        <v>502</v>
      </c>
      <c r="F476" s="85">
        <v>0</v>
      </c>
      <c r="G476" s="85">
        <v>0</v>
      </c>
      <c r="H476" s="82" t="s">
        <v>2829</v>
      </c>
      <c r="I476" s="43" t="s">
        <v>6</v>
      </c>
      <c r="J476" s="55" t="s">
        <v>655</v>
      </c>
      <c r="K476" s="92">
        <v>1041000</v>
      </c>
      <c r="L476" s="83">
        <v>0</v>
      </c>
      <c r="M476" s="110">
        <f>INDEX([1]Sheet1!$L:$L,MATCH(B476,[1]Sheet1!$D:$D,0))</f>
        <v>0</v>
      </c>
      <c r="N476" s="111">
        <f t="shared" si="59"/>
        <v>1041000</v>
      </c>
      <c r="O476" s="112">
        <f>INDEX([2]Sheet1!$AB:$AB,MATCH(B476,[2]Sheet1!$D:$D,0))</f>
        <v>44713</v>
      </c>
      <c r="P476" s="105">
        <v>385000</v>
      </c>
      <c r="Q476" s="104">
        <v>385000</v>
      </c>
      <c r="R476" s="50">
        <v>0</v>
      </c>
      <c r="S476" s="95">
        <v>0</v>
      </c>
      <c r="T476" s="107">
        <v>0</v>
      </c>
      <c r="U476" s="43"/>
    </row>
    <row r="477" spans="1:21" ht="46" x14ac:dyDescent="0.25">
      <c r="A477" s="43" t="s">
        <v>2830</v>
      </c>
      <c r="B477" s="43" t="s">
        <v>2831</v>
      </c>
      <c r="C477" s="43" t="s">
        <v>2832</v>
      </c>
      <c r="D477" s="43" t="s">
        <v>459</v>
      </c>
      <c r="E477" s="43" t="s">
        <v>20</v>
      </c>
      <c r="F477" s="85">
        <v>0</v>
      </c>
      <c r="G477" s="85">
        <v>0</v>
      </c>
      <c r="H477" s="82" t="s">
        <v>2833</v>
      </c>
      <c r="I477" s="43" t="s">
        <v>6</v>
      </c>
      <c r="J477" s="43" t="s">
        <v>3143</v>
      </c>
      <c r="K477" s="83">
        <v>10000</v>
      </c>
      <c r="L477" s="83">
        <v>0</v>
      </c>
      <c r="M477" s="110" t="str">
        <f>INDEX([1]Sheet1!$L:$L,MATCH(B477,[1]Sheet1!$D:$D,0))</f>
        <v>20.XX.201.119</v>
      </c>
      <c r="N477" s="111">
        <f t="shared" si="59"/>
        <v>10000</v>
      </c>
      <c r="O477" s="112">
        <f>INDEX([2]Sheet1!$AB:$AB,MATCH(B477,[2]Sheet1!$D:$D,0))</f>
        <v>44803</v>
      </c>
      <c r="P477" s="105">
        <v>127000</v>
      </c>
      <c r="Q477" s="104">
        <v>10000</v>
      </c>
      <c r="R477" s="50">
        <v>0</v>
      </c>
      <c r="S477" s="95">
        <v>117000</v>
      </c>
      <c r="T477" s="107">
        <v>0</v>
      </c>
      <c r="U477" s="45" t="s">
        <v>1705</v>
      </c>
    </row>
    <row r="478" spans="1:21" ht="57.5" x14ac:dyDescent="0.25">
      <c r="A478" s="43" t="s">
        <v>1257</v>
      </c>
      <c r="B478" s="43" t="s">
        <v>503</v>
      </c>
      <c r="C478" s="43" t="s">
        <v>504</v>
      </c>
      <c r="D478" s="43" t="s">
        <v>505</v>
      </c>
      <c r="E478" s="43" t="s">
        <v>468</v>
      </c>
      <c r="F478" s="85">
        <v>29.2</v>
      </c>
      <c r="G478" s="85">
        <v>41.8</v>
      </c>
      <c r="H478" s="82" t="s">
        <v>2834</v>
      </c>
      <c r="I478" s="43" t="s">
        <v>48</v>
      </c>
      <c r="J478" s="43" t="s">
        <v>3146</v>
      </c>
      <c r="K478" s="83">
        <v>21726000</v>
      </c>
      <c r="L478" s="83">
        <v>15851960.02</v>
      </c>
      <c r="M478" s="110" t="str">
        <f>INDEX([1]Sheet1!$L:$L,MATCH(B478,[1]Sheet1!$D:$D,0))</f>
        <v>20.XX.025.700, 20.XX.075.600</v>
      </c>
      <c r="N478" s="111">
        <f t="shared" si="59"/>
        <v>5874039.9800000004</v>
      </c>
      <c r="O478" s="112">
        <f>INDEX([2]Sheet1!$AB:$AB,MATCH(B478,[2]Sheet1!$D:$D,0))</f>
        <v>42913</v>
      </c>
      <c r="P478" s="105">
        <v>2405000</v>
      </c>
      <c r="Q478" s="104">
        <v>2405000</v>
      </c>
      <c r="R478" s="50">
        <v>0</v>
      </c>
      <c r="S478" s="95">
        <v>0</v>
      </c>
      <c r="T478" s="107">
        <v>0</v>
      </c>
      <c r="U478" s="43"/>
    </row>
    <row r="479" spans="1:21" ht="23" x14ac:dyDescent="0.25">
      <c r="A479" s="43" t="s">
        <v>1259</v>
      </c>
      <c r="B479" s="43" t="s">
        <v>509</v>
      </c>
      <c r="C479" s="55" t="s">
        <v>35</v>
      </c>
      <c r="D479" s="43" t="s">
        <v>508</v>
      </c>
      <c r="E479" s="43" t="s">
        <v>468</v>
      </c>
      <c r="F479" s="85">
        <v>0</v>
      </c>
      <c r="G479" s="85">
        <v>0</v>
      </c>
      <c r="H479" s="82" t="s">
        <v>2835</v>
      </c>
      <c r="I479" s="43" t="s">
        <v>6</v>
      </c>
      <c r="J479" s="43" t="s">
        <v>654</v>
      </c>
      <c r="K479" s="83">
        <v>3050000</v>
      </c>
      <c r="L479" s="83">
        <v>0</v>
      </c>
      <c r="M479" s="110" t="str">
        <f>INDEX([1]Sheet1!$L:$L,MATCH(B479,[1]Sheet1!$D:$D,0))</f>
        <v>20.XX.201.240</v>
      </c>
      <c r="N479" s="111">
        <f t="shared" si="59"/>
        <v>3050000</v>
      </c>
      <c r="O479" s="112">
        <f>INDEX([2]Sheet1!$AB:$AB,MATCH(B479,[2]Sheet1!$D:$D,0))</f>
        <v>43503</v>
      </c>
      <c r="P479" s="105">
        <v>1263000</v>
      </c>
      <c r="Q479" s="104">
        <v>1263000</v>
      </c>
      <c r="R479" s="50">
        <v>0</v>
      </c>
      <c r="S479" s="95">
        <v>0</v>
      </c>
      <c r="T479" s="107">
        <v>0</v>
      </c>
      <c r="U479" s="43"/>
    </row>
    <row r="480" spans="1:21" ht="23" x14ac:dyDescent="0.25">
      <c r="A480" s="43" t="s">
        <v>1261</v>
      </c>
      <c r="B480" s="43" t="s">
        <v>510</v>
      </c>
      <c r="C480" s="43" t="s">
        <v>511</v>
      </c>
      <c r="D480" s="43" t="s">
        <v>505</v>
      </c>
      <c r="E480" s="43" t="s">
        <v>468</v>
      </c>
      <c r="F480" s="85">
        <v>117.3</v>
      </c>
      <c r="G480" s="85">
        <v>117.9</v>
      </c>
      <c r="H480" s="82" t="s">
        <v>2836</v>
      </c>
      <c r="I480" s="43" t="s">
        <v>6</v>
      </c>
      <c r="J480" s="43" t="s">
        <v>655</v>
      </c>
      <c r="K480" s="83">
        <v>6378000</v>
      </c>
      <c r="L480" s="83">
        <v>27356.75</v>
      </c>
      <c r="M480" s="110" t="str">
        <f>INDEX([1]Sheet1!$L:$L,MATCH(B480,[1]Sheet1!$D:$D,0))</f>
        <v>20.XX.201.361</v>
      </c>
      <c r="N480" s="111">
        <f t="shared" ref="N480:N481" si="60">K480-L480</f>
        <v>6350643.25</v>
      </c>
      <c r="O480" s="112">
        <f>INDEX([2]Sheet1!$AB:$AB,MATCH(B480,[2]Sheet1!$D:$D,0))</f>
        <v>44176</v>
      </c>
      <c r="P480" s="105">
        <v>1904000</v>
      </c>
      <c r="Q480" s="104">
        <v>1904000</v>
      </c>
      <c r="R480" s="50">
        <v>0</v>
      </c>
      <c r="S480" s="95">
        <v>0</v>
      </c>
      <c r="T480" s="107">
        <v>0</v>
      </c>
      <c r="U480" s="43"/>
    </row>
    <row r="481" spans="1:21" ht="46" x14ac:dyDescent="0.25">
      <c r="A481" s="43" t="s">
        <v>1262</v>
      </c>
      <c r="B481" s="43" t="s">
        <v>711</v>
      </c>
      <c r="C481" s="43" t="s">
        <v>712</v>
      </c>
      <c r="D481" s="43" t="s">
        <v>508</v>
      </c>
      <c r="E481" s="43" t="s">
        <v>468</v>
      </c>
      <c r="F481" s="85">
        <v>91.6</v>
      </c>
      <c r="G481" s="85">
        <v>93.4</v>
      </c>
      <c r="H481" s="82" t="s">
        <v>2837</v>
      </c>
      <c r="I481" s="43" t="s">
        <v>6</v>
      </c>
      <c r="J481" s="43" t="s">
        <v>3143</v>
      </c>
      <c r="K481" s="83">
        <v>1855000</v>
      </c>
      <c r="L481" s="83">
        <v>3980.25</v>
      </c>
      <c r="M481" s="110" t="str">
        <f>INDEX([1]Sheet1!$L:$L,MATCH(B481,[1]Sheet1!$D:$D,0))</f>
        <v>20.XX.201.015</v>
      </c>
      <c r="N481" s="111">
        <f t="shared" si="60"/>
        <v>1851019.75</v>
      </c>
      <c r="O481" s="112">
        <f>INDEX([2]Sheet1!$AB:$AB,MATCH(B481,[2]Sheet1!$D:$D,0))</f>
        <v>44348</v>
      </c>
      <c r="P481" s="105">
        <v>39000</v>
      </c>
      <c r="Q481" s="104">
        <v>39000</v>
      </c>
      <c r="R481" s="50">
        <v>0</v>
      </c>
      <c r="S481" s="95">
        <v>0</v>
      </c>
      <c r="T481" s="107">
        <v>0</v>
      </c>
      <c r="U481" s="43"/>
    </row>
    <row r="482" spans="1:21" ht="46" x14ac:dyDescent="0.25">
      <c r="A482" s="43" t="s">
        <v>1263</v>
      </c>
      <c r="B482" s="43" t="s">
        <v>1544</v>
      </c>
      <c r="C482" s="43" t="s">
        <v>1671</v>
      </c>
      <c r="D482" s="43" t="s">
        <v>508</v>
      </c>
      <c r="E482" s="43" t="s">
        <v>468</v>
      </c>
      <c r="F482" s="85">
        <v>50.6</v>
      </c>
      <c r="G482" s="85">
        <v>53.1</v>
      </c>
      <c r="H482" s="82" t="s">
        <v>2838</v>
      </c>
      <c r="I482" s="43" t="s">
        <v>6</v>
      </c>
      <c r="J482" s="43" t="s">
        <v>655</v>
      </c>
      <c r="K482" s="83">
        <v>337000</v>
      </c>
      <c r="L482" s="83">
        <v>3548</v>
      </c>
      <c r="M482" s="110" t="str">
        <f>INDEX([1]Sheet1!$L:$L,MATCH(B482,[1]Sheet1!$D:$D,0))</f>
        <v>20.XX.201.361</v>
      </c>
      <c r="N482" s="111">
        <f t="shared" ref="N482:N499" si="61">K482-L482</f>
        <v>333452</v>
      </c>
      <c r="O482" s="112">
        <f>INDEX([2]Sheet1!$AB:$AB,MATCH(B482,[2]Sheet1!$D:$D,0))</f>
        <v>44658</v>
      </c>
      <c r="P482" s="105">
        <v>159000</v>
      </c>
      <c r="Q482" s="104">
        <v>159000</v>
      </c>
      <c r="R482" s="50">
        <v>0</v>
      </c>
      <c r="S482" s="95">
        <v>0</v>
      </c>
      <c r="T482" s="107">
        <v>0</v>
      </c>
      <c r="U482" s="43"/>
    </row>
    <row r="483" spans="1:21" ht="46" x14ac:dyDescent="0.25">
      <c r="A483" s="43" t="s">
        <v>1264</v>
      </c>
      <c r="B483" s="43" t="s">
        <v>1545</v>
      </c>
      <c r="C483" s="43" t="s">
        <v>260</v>
      </c>
      <c r="D483" s="43" t="s">
        <v>505</v>
      </c>
      <c r="E483" s="43" t="s">
        <v>468</v>
      </c>
      <c r="F483" s="85">
        <v>56.8</v>
      </c>
      <c r="G483" s="85">
        <v>58.3</v>
      </c>
      <c r="H483" s="82" t="s">
        <v>2839</v>
      </c>
      <c r="I483" s="43" t="s">
        <v>6</v>
      </c>
      <c r="J483" s="43" t="s">
        <v>655</v>
      </c>
      <c r="K483" s="83">
        <v>324000</v>
      </c>
      <c r="L483" s="83">
        <v>0</v>
      </c>
      <c r="M483" s="110" t="str">
        <f>INDEX([1]Sheet1!$L:$L,MATCH(B483,[1]Sheet1!$D:$D,0))</f>
        <v>20.XX.201.361</v>
      </c>
      <c r="N483" s="111">
        <f t="shared" si="61"/>
        <v>324000</v>
      </c>
      <c r="O483" s="112">
        <f>INDEX([2]Sheet1!$AB:$AB,MATCH(B483,[2]Sheet1!$D:$D,0))</f>
        <v>44539</v>
      </c>
      <c r="P483" s="105">
        <v>211000</v>
      </c>
      <c r="Q483" s="104">
        <v>211000</v>
      </c>
      <c r="R483" s="50">
        <v>0</v>
      </c>
      <c r="S483" s="95">
        <v>0</v>
      </c>
      <c r="T483" s="107">
        <v>0</v>
      </c>
      <c r="U483" s="43"/>
    </row>
    <row r="484" spans="1:21" ht="46" x14ac:dyDescent="0.25">
      <c r="A484" s="43" t="s">
        <v>2840</v>
      </c>
      <c r="B484" s="43" t="s">
        <v>2841</v>
      </c>
      <c r="C484" s="43" t="s">
        <v>262</v>
      </c>
      <c r="D484" s="43" t="s">
        <v>508</v>
      </c>
      <c r="E484" s="43" t="s">
        <v>468</v>
      </c>
      <c r="F484" s="85">
        <v>76</v>
      </c>
      <c r="G484" s="85">
        <v>80.599999999999994</v>
      </c>
      <c r="H484" s="82" t="s">
        <v>2842</v>
      </c>
      <c r="I484" s="43" t="s">
        <v>6</v>
      </c>
      <c r="J484" s="43" t="s">
        <v>3142</v>
      </c>
      <c r="K484" s="83">
        <v>75000</v>
      </c>
      <c r="L484" s="83">
        <v>0</v>
      </c>
      <c r="M484" s="110" t="str">
        <f>INDEX([1]Sheet1!$L:$L,MATCH(B484,[1]Sheet1!$D:$D,0))</f>
        <v>20.XX.201.120</v>
      </c>
      <c r="N484" s="111">
        <f t="shared" si="61"/>
        <v>75000</v>
      </c>
      <c r="O484" s="112">
        <f>INDEX([2]Sheet1!$AB:$AB,MATCH(B484,[2]Sheet1!$D:$D,0))</f>
        <v>45078</v>
      </c>
      <c r="P484" s="105">
        <v>34000</v>
      </c>
      <c r="Q484" s="104">
        <v>0</v>
      </c>
      <c r="R484" s="94">
        <v>34000</v>
      </c>
      <c r="S484" s="95">
        <v>0</v>
      </c>
      <c r="T484" s="107">
        <v>0</v>
      </c>
      <c r="U484" s="45" t="s">
        <v>1704</v>
      </c>
    </row>
    <row r="485" spans="1:21" ht="57.5" x14ac:dyDescent="0.25">
      <c r="A485" s="43" t="s">
        <v>1265</v>
      </c>
      <c r="B485" s="43" t="s">
        <v>720</v>
      </c>
      <c r="C485" s="43" t="s">
        <v>632</v>
      </c>
      <c r="D485" s="43" t="s">
        <v>505</v>
      </c>
      <c r="E485" s="43" t="s">
        <v>468</v>
      </c>
      <c r="F485" s="85">
        <v>114.9</v>
      </c>
      <c r="G485" s="85">
        <v>117.8</v>
      </c>
      <c r="H485" s="82" t="s">
        <v>2843</v>
      </c>
      <c r="I485" s="43" t="s">
        <v>6</v>
      </c>
      <c r="J485" s="43" t="s">
        <v>3143</v>
      </c>
      <c r="K485" s="83">
        <v>4142000</v>
      </c>
      <c r="L485" s="83">
        <v>3480.25</v>
      </c>
      <c r="M485" s="110" t="str">
        <f>INDEX([1]Sheet1!$L:$L,MATCH(B485,[1]Sheet1!$D:$D,0))</f>
        <v>20.XX.201.122</v>
      </c>
      <c r="N485" s="111">
        <f t="shared" si="61"/>
        <v>4138519.75</v>
      </c>
      <c r="O485" s="112">
        <f>INDEX([2]Sheet1!$AB:$AB,MATCH(B485,[2]Sheet1!$D:$D,0))</f>
        <v>44424</v>
      </c>
      <c r="P485" s="105">
        <v>2365000</v>
      </c>
      <c r="Q485" s="104">
        <v>2365000</v>
      </c>
      <c r="R485" s="50">
        <v>0</v>
      </c>
      <c r="S485" s="95">
        <v>0</v>
      </c>
      <c r="T485" s="107">
        <v>0</v>
      </c>
      <c r="U485" s="43"/>
    </row>
    <row r="486" spans="1:21" ht="23" x14ac:dyDescent="0.25">
      <c r="A486" s="43" t="s">
        <v>1266</v>
      </c>
      <c r="B486" s="43" t="s">
        <v>753</v>
      </c>
      <c r="C486" s="43" t="s">
        <v>267</v>
      </c>
      <c r="D486" s="43" t="s">
        <v>505</v>
      </c>
      <c r="E486" s="43" t="s">
        <v>468</v>
      </c>
      <c r="F486" s="85">
        <v>115.02500000000001</v>
      </c>
      <c r="G486" s="85">
        <v>115.02500000000001</v>
      </c>
      <c r="H486" s="82" t="s">
        <v>2844</v>
      </c>
      <c r="I486" s="43" t="s">
        <v>6</v>
      </c>
      <c r="J486" s="43" t="s">
        <v>655</v>
      </c>
      <c r="K486" s="83">
        <v>895000</v>
      </c>
      <c r="L486" s="83">
        <v>750</v>
      </c>
      <c r="M486" s="110" t="str">
        <f>INDEX([1]Sheet1!$L:$L,MATCH(B486,[1]Sheet1!$D:$D,0))</f>
        <v>20.XX.201.354</v>
      </c>
      <c r="N486" s="111">
        <f t="shared" si="61"/>
        <v>894250</v>
      </c>
      <c r="O486" s="112">
        <f>INDEX([2]Sheet1!$AB:$AB,MATCH(B486,[2]Sheet1!$D:$D,0))</f>
        <v>44593</v>
      </c>
      <c r="P486" s="105">
        <v>432000</v>
      </c>
      <c r="Q486" s="104">
        <v>432000</v>
      </c>
      <c r="R486" s="50">
        <v>0</v>
      </c>
      <c r="S486" s="95">
        <v>0</v>
      </c>
      <c r="T486" s="107">
        <v>0</v>
      </c>
      <c r="U486" s="43"/>
    </row>
    <row r="487" spans="1:21" ht="46" x14ac:dyDescent="0.25">
      <c r="A487" s="43" t="s">
        <v>2845</v>
      </c>
      <c r="B487" s="43" t="s">
        <v>2846</v>
      </c>
      <c r="C487" s="43" t="s">
        <v>2847</v>
      </c>
      <c r="D487" s="43" t="s">
        <v>319</v>
      </c>
      <c r="E487" s="43" t="s">
        <v>445</v>
      </c>
      <c r="F487" s="85">
        <v>12.6</v>
      </c>
      <c r="G487" s="85">
        <v>16.7</v>
      </c>
      <c r="H487" s="82" t="s">
        <v>3175</v>
      </c>
      <c r="I487" s="43" t="s">
        <v>6</v>
      </c>
      <c r="J487" s="43" t="s">
        <v>3147</v>
      </c>
      <c r="K487" s="83">
        <v>915000</v>
      </c>
      <c r="L487" s="83">
        <v>0</v>
      </c>
      <c r="M487" s="110" t="str">
        <f>INDEX([1]Sheet1!$L:$L,MATCH(B487,[1]Sheet1!$D:$D,0))</f>
        <v>20.XX.201.2XX</v>
      </c>
      <c r="N487" s="111">
        <f t="shared" si="61"/>
        <v>915000</v>
      </c>
      <c r="O487" s="112">
        <f>INDEX([2]Sheet1!$AB:$AB,MATCH(B487,[2]Sheet1!$D:$D,0))</f>
        <v>45047</v>
      </c>
      <c r="P487" s="105">
        <v>24000</v>
      </c>
      <c r="Q487" s="104">
        <v>0</v>
      </c>
      <c r="R487" s="94">
        <v>24000</v>
      </c>
      <c r="S487" s="95">
        <v>0</v>
      </c>
      <c r="T487" s="107">
        <v>0</v>
      </c>
      <c r="U487" s="45" t="s">
        <v>1704</v>
      </c>
    </row>
    <row r="488" spans="1:21" ht="57.5" x14ac:dyDescent="0.25">
      <c r="A488" s="43" t="s">
        <v>1267</v>
      </c>
      <c r="B488" s="43" t="s">
        <v>758</v>
      </c>
      <c r="C488" s="43" t="s">
        <v>761</v>
      </c>
      <c r="D488" s="43" t="s">
        <v>508</v>
      </c>
      <c r="E488" s="43" t="s">
        <v>468</v>
      </c>
      <c r="F488" s="85">
        <v>9.8000000000000007</v>
      </c>
      <c r="G488" s="85">
        <v>12.6</v>
      </c>
      <c r="H488" s="82" t="s">
        <v>2848</v>
      </c>
      <c r="I488" s="43" t="s">
        <v>6</v>
      </c>
      <c r="J488" s="43" t="s">
        <v>655</v>
      </c>
      <c r="K488" s="83">
        <v>34000</v>
      </c>
      <c r="L488" s="83">
        <v>3548</v>
      </c>
      <c r="M488" s="110" t="str">
        <f>INDEX([1]Sheet1!$L:$L,MATCH(B488,[1]Sheet1!$D:$D,0))</f>
        <v>20.XX.201.120</v>
      </c>
      <c r="N488" s="111">
        <f t="shared" si="61"/>
        <v>30452</v>
      </c>
      <c r="O488" s="112">
        <f>INDEX([2]Sheet1!$AB:$AB,MATCH(B488,[2]Sheet1!$D:$D,0))</f>
        <v>44582</v>
      </c>
      <c r="P488" s="105">
        <v>13000</v>
      </c>
      <c r="Q488" s="104">
        <v>13000</v>
      </c>
      <c r="R488" s="50">
        <v>0</v>
      </c>
      <c r="S488" s="95">
        <v>0</v>
      </c>
      <c r="T488" s="107">
        <v>0</v>
      </c>
      <c r="U488" s="43"/>
    </row>
    <row r="489" spans="1:21" ht="57.5" x14ac:dyDescent="0.25">
      <c r="A489" s="43" t="s">
        <v>1268</v>
      </c>
      <c r="B489" s="43" t="s">
        <v>1546</v>
      </c>
      <c r="C489" s="43" t="s">
        <v>1672</v>
      </c>
      <c r="D489" s="43" t="s">
        <v>505</v>
      </c>
      <c r="E489" s="43" t="s">
        <v>468</v>
      </c>
      <c r="F489" s="85">
        <v>65</v>
      </c>
      <c r="G489" s="85">
        <v>76</v>
      </c>
      <c r="H489" s="82" t="s">
        <v>2849</v>
      </c>
      <c r="I489" s="43" t="s">
        <v>6</v>
      </c>
      <c r="J489" s="43" t="s">
        <v>655</v>
      </c>
      <c r="K489" s="83">
        <v>137000</v>
      </c>
      <c r="L489" s="83">
        <v>0</v>
      </c>
      <c r="M489" s="110" t="str">
        <f>INDEX([1]Sheet1!$L:$L,MATCH(B489,[1]Sheet1!$D:$D,0))</f>
        <v>20.XX.201.120</v>
      </c>
      <c r="N489" s="111">
        <f t="shared" si="61"/>
        <v>137000</v>
      </c>
      <c r="O489" s="112">
        <f>INDEX([2]Sheet1!$AB:$AB,MATCH(B489,[2]Sheet1!$D:$D,0))</f>
        <v>44559</v>
      </c>
      <c r="P489" s="105">
        <v>56000</v>
      </c>
      <c r="Q489" s="104">
        <v>56000</v>
      </c>
      <c r="R489" s="50">
        <v>0</v>
      </c>
      <c r="S489" s="95">
        <v>0</v>
      </c>
      <c r="T489" s="107">
        <v>0</v>
      </c>
      <c r="U489" s="43"/>
    </row>
    <row r="490" spans="1:21" ht="46" x14ac:dyDescent="0.25">
      <c r="A490" s="43" t="s">
        <v>1269</v>
      </c>
      <c r="B490" s="43" t="s">
        <v>1547</v>
      </c>
      <c r="C490" s="43" t="s">
        <v>765</v>
      </c>
      <c r="D490" s="43" t="s">
        <v>505</v>
      </c>
      <c r="E490" s="43" t="s">
        <v>468</v>
      </c>
      <c r="F490" s="85">
        <v>91.6</v>
      </c>
      <c r="G490" s="85">
        <v>100.8</v>
      </c>
      <c r="H490" s="82" t="s">
        <v>2850</v>
      </c>
      <c r="I490" s="43" t="s">
        <v>6</v>
      </c>
      <c r="J490" s="43" t="s">
        <v>655</v>
      </c>
      <c r="K490" s="83">
        <v>96000</v>
      </c>
      <c r="L490" s="83">
        <v>0</v>
      </c>
      <c r="M490" s="110" t="str">
        <f>INDEX([1]Sheet1!$L:$L,MATCH(B490,[1]Sheet1!$D:$D,0))</f>
        <v>20.XX.201.121</v>
      </c>
      <c r="N490" s="111">
        <f t="shared" si="61"/>
        <v>96000</v>
      </c>
      <c r="O490" s="112">
        <f>INDEX([2]Sheet1!$AB:$AB,MATCH(B490,[2]Sheet1!$D:$D,0))</f>
        <v>44727</v>
      </c>
      <c r="P490" s="105">
        <v>66000</v>
      </c>
      <c r="Q490" s="104">
        <v>66000</v>
      </c>
      <c r="R490" s="50">
        <v>0</v>
      </c>
      <c r="S490" s="95">
        <v>0</v>
      </c>
      <c r="T490" s="107">
        <v>0</v>
      </c>
      <c r="U490" s="43"/>
    </row>
    <row r="491" spans="1:21" ht="46" x14ac:dyDescent="0.25">
      <c r="A491" s="43" t="s">
        <v>1270</v>
      </c>
      <c r="B491" s="43" t="s">
        <v>1548</v>
      </c>
      <c r="C491" s="43" t="s">
        <v>1673</v>
      </c>
      <c r="D491" s="43" t="s">
        <v>319</v>
      </c>
      <c r="E491" s="43" t="s">
        <v>332</v>
      </c>
      <c r="F491" s="85">
        <v>77.2</v>
      </c>
      <c r="G491" s="85">
        <v>88.56</v>
      </c>
      <c r="H491" s="82" t="s">
        <v>2851</v>
      </c>
      <c r="I491" s="43" t="s">
        <v>6</v>
      </c>
      <c r="J491" s="43" t="s">
        <v>1713</v>
      </c>
      <c r="K491" s="83">
        <v>2112000</v>
      </c>
      <c r="L491" s="83">
        <v>0</v>
      </c>
      <c r="M491" s="110" t="str">
        <f>INDEX([1]Sheet1!$L:$L,MATCH(B491,[1]Sheet1!$D:$D,0))</f>
        <v>20.XX.201.122</v>
      </c>
      <c r="N491" s="111">
        <f t="shared" si="61"/>
        <v>2112000</v>
      </c>
      <c r="O491" s="112">
        <f>INDEX([2]Sheet1!$AB:$AB,MATCH(B491,[2]Sheet1!$D:$D,0))</f>
        <v>44714</v>
      </c>
      <c r="P491" s="105">
        <v>86000</v>
      </c>
      <c r="Q491" s="104">
        <v>86000</v>
      </c>
      <c r="R491" s="50">
        <v>0</v>
      </c>
      <c r="S491" s="95">
        <v>0</v>
      </c>
      <c r="T491" s="107">
        <v>0</v>
      </c>
      <c r="U491" s="43"/>
    </row>
    <row r="492" spans="1:21" ht="69" x14ac:dyDescent="0.25">
      <c r="A492" s="43" t="s">
        <v>1271</v>
      </c>
      <c r="B492" s="43" t="s">
        <v>575</v>
      </c>
      <c r="C492" s="43" t="s">
        <v>576</v>
      </c>
      <c r="D492" s="43" t="s">
        <v>514</v>
      </c>
      <c r="E492" s="43" t="s">
        <v>537</v>
      </c>
      <c r="F492" s="85">
        <v>3</v>
      </c>
      <c r="G492" s="85">
        <v>13.6</v>
      </c>
      <c r="H492" s="82" t="s">
        <v>2852</v>
      </c>
      <c r="I492" s="43" t="s">
        <v>48</v>
      </c>
      <c r="J492" s="86" t="s">
        <v>3155</v>
      </c>
      <c r="K492" s="83">
        <v>552000</v>
      </c>
      <c r="L492" s="83">
        <v>2155300.41</v>
      </c>
      <c r="M492" s="117" t="str">
        <f>INDEX([1]Sheet1!$L:$L,MATCH(B492,[1]Sheet1!$D:$D,0))</f>
        <v>20.XX.025.700, 20.XX.075.600</v>
      </c>
      <c r="N492" s="111">
        <f t="shared" si="61"/>
        <v>-1603300.4100000001</v>
      </c>
      <c r="O492" s="113" t="s">
        <v>35</v>
      </c>
      <c r="P492" s="105">
        <v>4000</v>
      </c>
      <c r="Q492" s="104">
        <v>0</v>
      </c>
      <c r="R492" s="50">
        <v>0</v>
      </c>
      <c r="S492" s="95">
        <v>4000</v>
      </c>
      <c r="T492" s="107">
        <v>0</v>
      </c>
      <c r="U492" s="45" t="s">
        <v>1705</v>
      </c>
    </row>
    <row r="493" spans="1:21" ht="46" x14ac:dyDescent="0.25">
      <c r="A493" s="43" t="s">
        <v>2853</v>
      </c>
      <c r="B493" s="43" t="s">
        <v>2854</v>
      </c>
      <c r="C493" s="43" t="s">
        <v>2855</v>
      </c>
      <c r="D493" s="43" t="s">
        <v>548</v>
      </c>
      <c r="E493" s="43" t="s">
        <v>549</v>
      </c>
      <c r="F493" s="85">
        <v>1.8</v>
      </c>
      <c r="G493" s="85">
        <v>4.5</v>
      </c>
      <c r="H493" s="82" t="s">
        <v>2856</v>
      </c>
      <c r="I493" s="43" t="s">
        <v>48</v>
      </c>
      <c r="J493" s="43" t="s">
        <v>3148</v>
      </c>
      <c r="K493" s="83">
        <v>21297000</v>
      </c>
      <c r="L493" s="83">
        <v>25251962.18</v>
      </c>
      <c r="M493" s="116" t="s">
        <v>3167</v>
      </c>
      <c r="N493" s="111">
        <f t="shared" si="61"/>
        <v>-3954962.1799999997</v>
      </c>
      <c r="O493" s="113" t="s">
        <v>35</v>
      </c>
      <c r="P493" s="105">
        <v>828000</v>
      </c>
      <c r="Q493" s="104">
        <v>0</v>
      </c>
      <c r="R493" s="50">
        <v>0</v>
      </c>
      <c r="S493" s="95">
        <v>828000</v>
      </c>
      <c r="T493" s="107">
        <v>0</v>
      </c>
      <c r="U493" s="45" t="s">
        <v>1705</v>
      </c>
    </row>
    <row r="494" spans="1:21" ht="46" x14ac:dyDescent="0.25">
      <c r="A494" s="43" t="s">
        <v>2857</v>
      </c>
      <c r="B494" s="43" t="s">
        <v>2858</v>
      </c>
      <c r="C494" s="43" t="s">
        <v>579</v>
      </c>
      <c r="D494" s="43" t="s">
        <v>517</v>
      </c>
      <c r="E494" s="43" t="s">
        <v>66</v>
      </c>
      <c r="F494" s="85">
        <v>4.5999999999999996</v>
      </c>
      <c r="G494" s="85">
        <v>12.7</v>
      </c>
      <c r="H494" s="82" t="s">
        <v>2859</v>
      </c>
      <c r="I494" s="55" t="s">
        <v>48</v>
      </c>
      <c r="J494" s="86" t="s">
        <v>3152</v>
      </c>
      <c r="K494" s="83">
        <v>23900000</v>
      </c>
      <c r="L494" s="83">
        <v>17624284.640000001</v>
      </c>
      <c r="M494" s="110" t="str">
        <f>INDEX([1]Sheet1!$L:$L,MATCH(B494,[1]Sheet1!$D:$D,0))</f>
        <v>20.XX.025.700</v>
      </c>
      <c r="N494" s="111">
        <f t="shared" si="61"/>
        <v>6275715.3599999994</v>
      </c>
      <c r="O494" s="112">
        <f>INDEX([2]Sheet1!$AB:$AB,MATCH(B494,[2]Sheet1!$D:$D,0))</f>
        <v>38898</v>
      </c>
      <c r="P494" s="105">
        <v>825000</v>
      </c>
      <c r="Q494" s="104">
        <v>825000</v>
      </c>
      <c r="R494" s="50">
        <v>0</v>
      </c>
      <c r="S494" s="95">
        <v>0</v>
      </c>
      <c r="T494" s="107">
        <v>0</v>
      </c>
      <c r="U494" s="43"/>
    </row>
    <row r="495" spans="1:21" ht="57.5" x14ac:dyDescent="0.25">
      <c r="A495" s="43" t="s">
        <v>2860</v>
      </c>
      <c r="B495" s="43" t="s">
        <v>2861</v>
      </c>
      <c r="C495" s="43" t="s">
        <v>2862</v>
      </c>
      <c r="D495" s="43" t="s">
        <v>544</v>
      </c>
      <c r="E495" s="43" t="s">
        <v>528</v>
      </c>
      <c r="F495" s="85">
        <v>54.7</v>
      </c>
      <c r="G495" s="85">
        <v>60.8</v>
      </c>
      <c r="H495" s="82" t="s">
        <v>2863</v>
      </c>
      <c r="I495" s="43" t="s">
        <v>6</v>
      </c>
      <c r="J495" s="43" t="s">
        <v>655</v>
      </c>
      <c r="K495" s="83">
        <v>1165000</v>
      </c>
      <c r="L495" s="83">
        <v>0</v>
      </c>
      <c r="M495" s="110" t="str">
        <f>INDEX([1]Sheet1!$L:$L,MATCH(B495,[1]Sheet1!$D:$D,0))</f>
        <v>20.XX.201.121</v>
      </c>
      <c r="N495" s="111">
        <f t="shared" si="61"/>
        <v>1165000</v>
      </c>
      <c r="O495" s="112">
        <f>INDEX([2]Sheet1!$AB:$AB,MATCH(B495,[2]Sheet1!$D:$D,0))</f>
        <v>44708</v>
      </c>
      <c r="P495" s="105">
        <v>5000</v>
      </c>
      <c r="Q495" s="104">
        <v>5000</v>
      </c>
      <c r="R495" s="50">
        <v>0</v>
      </c>
      <c r="S495" s="95">
        <v>0</v>
      </c>
      <c r="T495" s="107">
        <v>0</v>
      </c>
      <c r="U495" s="43"/>
    </row>
    <row r="496" spans="1:21" ht="46" x14ac:dyDescent="0.25">
      <c r="A496" s="43" t="s">
        <v>1708</v>
      </c>
      <c r="B496" s="43" t="s">
        <v>1710</v>
      </c>
      <c r="C496" s="43" t="s">
        <v>2864</v>
      </c>
      <c r="D496" s="43" t="s">
        <v>514</v>
      </c>
      <c r="E496" s="43" t="s">
        <v>61</v>
      </c>
      <c r="F496" s="85">
        <v>26.5</v>
      </c>
      <c r="G496" s="85">
        <v>26.5</v>
      </c>
      <c r="H496" s="82" t="s">
        <v>1712</v>
      </c>
      <c r="I496" s="43" t="s">
        <v>6</v>
      </c>
      <c r="J496" s="55" t="s">
        <v>35</v>
      </c>
      <c r="K496" s="83">
        <v>0</v>
      </c>
      <c r="L496" s="83">
        <v>11484.25</v>
      </c>
      <c r="M496" s="110">
        <f>INDEX([1]Sheet1!$L:$L,MATCH(B496,[1]Sheet1!$D:$D,0))</f>
        <v>0</v>
      </c>
      <c r="N496" s="111">
        <f t="shared" si="61"/>
        <v>-11484.25</v>
      </c>
      <c r="O496" s="112">
        <f>INDEX([2]Sheet1!$AB:$AB,MATCH(B496,[2]Sheet1!$D:$D,0))</f>
        <v>44377</v>
      </c>
      <c r="P496" s="105">
        <v>32000</v>
      </c>
      <c r="Q496" s="104">
        <v>0</v>
      </c>
      <c r="R496" s="50">
        <v>0</v>
      </c>
      <c r="S496" s="95">
        <v>32000</v>
      </c>
      <c r="T496" s="107">
        <v>0</v>
      </c>
      <c r="U496" s="45" t="s">
        <v>1705</v>
      </c>
    </row>
    <row r="497" spans="1:21" ht="46" x14ac:dyDescent="0.25">
      <c r="A497" s="43" t="s">
        <v>1272</v>
      </c>
      <c r="B497" s="43" t="s">
        <v>515</v>
      </c>
      <c r="C497" s="43" t="s">
        <v>516</v>
      </c>
      <c r="D497" s="43" t="s">
        <v>517</v>
      </c>
      <c r="E497" s="43" t="s">
        <v>243</v>
      </c>
      <c r="F497" s="85">
        <v>0</v>
      </c>
      <c r="G497" s="85">
        <v>0</v>
      </c>
      <c r="H497" s="82" t="s">
        <v>2865</v>
      </c>
      <c r="I497" s="43" t="s">
        <v>6</v>
      </c>
      <c r="J497" s="43" t="s">
        <v>3143</v>
      </c>
      <c r="K497" s="83">
        <v>1700000</v>
      </c>
      <c r="L497" s="83">
        <v>88136.75</v>
      </c>
      <c r="M497" s="110" t="str">
        <f>INDEX([1]Sheet1!$L:$L,MATCH(B497,[1]Sheet1!$D:$D,0))</f>
        <v>20.XX.201.113</v>
      </c>
      <c r="N497" s="111">
        <f t="shared" si="61"/>
        <v>1611863.25</v>
      </c>
      <c r="O497" s="112">
        <f>INDEX([2]Sheet1!$AB:$AB,MATCH(B497,[2]Sheet1!$D:$D,0))</f>
        <v>43937</v>
      </c>
      <c r="P497" s="105">
        <v>1859000</v>
      </c>
      <c r="Q497" s="104">
        <v>1611863</v>
      </c>
      <c r="R497" s="50">
        <v>0</v>
      </c>
      <c r="S497" s="95">
        <v>247136.75</v>
      </c>
      <c r="T497" s="107">
        <v>0</v>
      </c>
      <c r="U497" s="45" t="s">
        <v>1705</v>
      </c>
    </row>
    <row r="498" spans="1:21" ht="46" x14ac:dyDescent="0.25">
      <c r="A498" s="43" t="s">
        <v>2866</v>
      </c>
      <c r="B498" s="43" t="s">
        <v>2867</v>
      </c>
      <c r="C498" s="43" t="s">
        <v>2868</v>
      </c>
      <c r="D498" s="43" t="s">
        <v>533</v>
      </c>
      <c r="E498" s="43" t="s">
        <v>119</v>
      </c>
      <c r="F498" s="85">
        <v>17.3</v>
      </c>
      <c r="G498" s="85">
        <v>17.3</v>
      </c>
      <c r="H498" s="82" t="s">
        <v>2869</v>
      </c>
      <c r="I498" s="43" t="s">
        <v>6</v>
      </c>
      <c r="J498" s="43" t="s">
        <v>655</v>
      </c>
      <c r="K498" s="83">
        <v>145000</v>
      </c>
      <c r="L498" s="83">
        <v>0</v>
      </c>
      <c r="M498" s="110" t="str">
        <f>INDEX([1]Sheet1!$L:$L,MATCH(B498,[1]Sheet1!$D:$D,0))</f>
        <v>20.XX.201.110</v>
      </c>
      <c r="N498" s="111">
        <f t="shared" si="61"/>
        <v>145000</v>
      </c>
      <c r="O498" s="112">
        <f>INDEX([2]Sheet1!$AB:$AB,MATCH(B498,[2]Sheet1!$D:$D,0))</f>
        <v>44697</v>
      </c>
      <c r="P498" s="105">
        <v>247000</v>
      </c>
      <c r="Q498" s="104">
        <v>145000</v>
      </c>
      <c r="R498" s="50">
        <v>0</v>
      </c>
      <c r="S498" s="95">
        <v>102000</v>
      </c>
      <c r="T498" s="107">
        <v>0</v>
      </c>
      <c r="U498" s="45" t="s">
        <v>1705</v>
      </c>
    </row>
    <row r="499" spans="1:21" ht="92" x14ac:dyDescent="0.25">
      <c r="A499" s="43" t="s">
        <v>1274</v>
      </c>
      <c r="B499" s="43" t="s">
        <v>538</v>
      </c>
      <c r="C499" s="43" t="s">
        <v>539</v>
      </c>
      <c r="D499" s="43" t="s">
        <v>525</v>
      </c>
      <c r="E499" s="43" t="s">
        <v>183</v>
      </c>
      <c r="F499" s="85">
        <v>26.15</v>
      </c>
      <c r="G499" s="85">
        <v>26.15</v>
      </c>
      <c r="H499" s="82" t="s">
        <v>2870</v>
      </c>
      <c r="I499" s="43" t="s">
        <v>6</v>
      </c>
      <c r="J499" s="43" t="s">
        <v>654</v>
      </c>
      <c r="K499" s="83">
        <v>313000</v>
      </c>
      <c r="L499" s="83">
        <v>234817.75</v>
      </c>
      <c r="M499" s="110" t="str">
        <f>INDEX([1]Sheet1!$L:$L,MATCH(B499,[1]Sheet1!$D:$D,0))</f>
        <v>20.XX.201.112</v>
      </c>
      <c r="N499" s="111">
        <f t="shared" si="61"/>
        <v>78182.25</v>
      </c>
      <c r="O499" s="112">
        <f>INDEX([2]Sheet1!$AB:$AB,MATCH(B499,[2]Sheet1!$D:$D,0))</f>
        <v>43480</v>
      </c>
      <c r="P499" s="105">
        <v>2000</v>
      </c>
      <c r="Q499" s="104">
        <v>2000</v>
      </c>
      <c r="R499" s="50">
        <v>0</v>
      </c>
      <c r="S499" s="95">
        <v>0</v>
      </c>
      <c r="T499" s="107">
        <v>0</v>
      </c>
      <c r="U499" s="43"/>
    </row>
    <row r="500" spans="1:21" ht="57.5" x14ac:dyDescent="0.25">
      <c r="A500" s="43" t="s">
        <v>1276</v>
      </c>
      <c r="B500" s="43" t="s">
        <v>545</v>
      </c>
      <c r="C500" s="43" t="s">
        <v>546</v>
      </c>
      <c r="D500" s="43" t="s">
        <v>517</v>
      </c>
      <c r="E500" s="43" t="s">
        <v>522</v>
      </c>
      <c r="F500" s="85">
        <v>2.2999999999999998</v>
      </c>
      <c r="G500" s="85">
        <v>49</v>
      </c>
      <c r="H500" s="82" t="s">
        <v>2871</v>
      </c>
      <c r="I500" s="43" t="s">
        <v>6</v>
      </c>
      <c r="J500" s="43" t="s">
        <v>652</v>
      </c>
      <c r="K500" s="83">
        <v>1416000</v>
      </c>
      <c r="L500" s="83">
        <v>248043.45</v>
      </c>
      <c r="M500" s="110" t="str">
        <f>INDEX([1]Sheet1!$L:$L,MATCH(B500,[1]Sheet1!$D:$D,0))</f>
        <v>20.XX.201.015</v>
      </c>
      <c r="N500" s="111">
        <f t="shared" ref="N500:N515" si="62">K500-L500</f>
        <v>1167956.55</v>
      </c>
      <c r="O500" s="112">
        <f>INDEX([2]Sheet1!$AB:$AB,MATCH(B500,[2]Sheet1!$D:$D,0))</f>
        <v>43969</v>
      </c>
      <c r="P500" s="105">
        <v>74000</v>
      </c>
      <c r="Q500" s="104">
        <v>74000</v>
      </c>
      <c r="R500" s="50">
        <v>0</v>
      </c>
      <c r="S500" s="95">
        <v>0</v>
      </c>
      <c r="T500" s="107">
        <v>0</v>
      </c>
      <c r="U500" s="43"/>
    </row>
    <row r="501" spans="1:21" ht="46" x14ac:dyDescent="0.25">
      <c r="A501" s="43" t="s">
        <v>1279</v>
      </c>
      <c r="B501" s="43" t="s">
        <v>577</v>
      </c>
      <c r="C501" s="43" t="s">
        <v>578</v>
      </c>
      <c r="D501" s="43" t="s">
        <v>517</v>
      </c>
      <c r="E501" s="43" t="s">
        <v>66</v>
      </c>
      <c r="F501" s="85">
        <v>20.100000000000001</v>
      </c>
      <c r="G501" s="85">
        <v>24.3</v>
      </c>
      <c r="H501" s="82" t="s">
        <v>2872</v>
      </c>
      <c r="I501" s="43" t="s">
        <v>6</v>
      </c>
      <c r="J501" s="43" t="s">
        <v>3141</v>
      </c>
      <c r="K501" s="83">
        <v>3369000</v>
      </c>
      <c r="L501" s="83">
        <v>2374074.25</v>
      </c>
      <c r="M501" s="110" t="str">
        <f>INDEX([1]Sheet1!$L:$L,MATCH(B501,[1]Sheet1!$D:$D,0))</f>
        <v>20.XX.201.122</v>
      </c>
      <c r="N501" s="111">
        <f t="shared" si="62"/>
        <v>994925.75</v>
      </c>
      <c r="O501" s="112">
        <f>INDEX([2]Sheet1!$AB:$AB,MATCH(B501,[2]Sheet1!$D:$D,0))</f>
        <v>43073</v>
      </c>
      <c r="P501" s="105">
        <v>25000</v>
      </c>
      <c r="Q501" s="104">
        <v>25000</v>
      </c>
      <c r="R501" s="50">
        <v>0</v>
      </c>
      <c r="S501" s="95">
        <v>0</v>
      </c>
      <c r="T501" s="107">
        <v>0</v>
      </c>
      <c r="U501" s="43"/>
    </row>
    <row r="502" spans="1:21" ht="57.5" x14ac:dyDescent="0.25">
      <c r="A502" s="43" t="s">
        <v>1280</v>
      </c>
      <c r="B502" s="43" t="s">
        <v>526</v>
      </c>
      <c r="C502" s="43" t="s">
        <v>527</v>
      </c>
      <c r="D502" s="43" t="s">
        <v>514</v>
      </c>
      <c r="E502" s="43" t="s">
        <v>528</v>
      </c>
      <c r="F502" s="85">
        <v>13.7</v>
      </c>
      <c r="G502" s="85">
        <v>14</v>
      </c>
      <c r="H502" s="82" t="s">
        <v>2873</v>
      </c>
      <c r="I502" s="43" t="s">
        <v>6</v>
      </c>
      <c r="J502" s="43" t="s">
        <v>653</v>
      </c>
      <c r="K502" s="83">
        <v>1306000</v>
      </c>
      <c r="L502" s="83">
        <v>180039.87</v>
      </c>
      <c r="M502" s="110" t="str">
        <f>INDEX([1]Sheet1!$L:$L,MATCH(B502,[1]Sheet1!$D:$D,0))</f>
        <v>20.XX.201.151</v>
      </c>
      <c r="N502" s="111">
        <f t="shared" si="62"/>
        <v>1125960.1299999999</v>
      </c>
      <c r="O502" s="112">
        <f>INDEX([2]Sheet1!$AB:$AB,MATCH(B502,[2]Sheet1!$D:$D,0))</f>
        <v>43448</v>
      </c>
      <c r="P502" s="105">
        <v>305000</v>
      </c>
      <c r="Q502" s="104">
        <v>305000</v>
      </c>
      <c r="R502" s="50">
        <v>0</v>
      </c>
      <c r="S502" s="95">
        <v>0</v>
      </c>
      <c r="T502" s="107">
        <v>0</v>
      </c>
      <c r="U502" s="43"/>
    </row>
    <row r="503" spans="1:21" ht="23" x14ac:dyDescent="0.25">
      <c r="A503" s="43" t="s">
        <v>1281</v>
      </c>
      <c r="B503" s="43" t="s">
        <v>531</v>
      </c>
      <c r="C503" s="43" t="s">
        <v>532</v>
      </c>
      <c r="D503" s="43" t="s">
        <v>533</v>
      </c>
      <c r="E503" s="43" t="s">
        <v>534</v>
      </c>
      <c r="F503" s="85">
        <v>0</v>
      </c>
      <c r="G503" s="85">
        <v>0</v>
      </c>
      <c r="H503" s="82" t="s">
        <v>2874</v>
      </c>
      <c r="I503" s="43" t="s">
        <v>6</v>
      </c>
      <c r="J503" s="43" t="s">
        <v>652</v>
      </c>
      <c r="K503" s="83">
        <v>1817000</v>
      </c>
      <c r="L503" s="83">
        <v>30883.5</v>
      </c>
      <c r="M503" s="110" t="str">
        <f>INDEX([1]Sheet1!$L:$L,MATCH(B503,[1]Sheet1!$D:$D,0))</f>
        <v>20.XX.201.131</v>
      </c>
      <c r="N503" s="111">
        <f t="shared" si="62"/>
        <v>1786116.5</v>
      </c>
      <c r="O503" s="112">
        <f>INDEX([2]Sheet1!$AB:$AB,MATCH(B503,[2]Sheet1!$D:$D,0))</f>
        <v>44236</v>
      </c>
      <c r="P503" s="105">
        <v>111000</v>
      </c>
      <c r="Q503" s="104">
        <v>111000</v>
      </c>
      <c r="R503" s="50">
        <v>0</v>
      </c>
      <c r="S503" s="95">
        <v>0</v>
      </c>
      <c r="T503" s="107">
        <v>0</v>
      </c>
      <c r="U503" s="43"/>
    </row>
    <row r="504" spans="1:21" ht="57.5" x14ac:dyDescent="0.25">
      <c r="A504" s="43" t="s">
        <v>1282</v>
      </c>
      <c r="B504" s="43" t="s">
        <v>529</v>
      </c>
      <c r="C504" s="43" t="s">
        <v>530</v>
      </c>
      <c r="D504" s="43" t="s">
        <v>525</v>
      </c>
      <c r="E504" s="43" t="s">
        <v>528</v>
      </c>
      <c r="F504" s="85">
        <v>0</v>
      </c>
      <c r="G504" s="85">
        <v>4.75</v>
      </c>
      <c r="H504" s="82" t="s">
        <v>2875</v>
      </c>
      <c r="I504" s="43" t="s">
        <v>6</v>
      </c>
      <c r="J504" s="43" t="s">
        <v>654</v>
      </c>
      <c r="K504" s="83">
        <v>551000</v>
      </c>
      <c r="L504" s="83">
        <v>131530.75</v>
      </c>
      <c r="M504" s="110" t="str">
        <f>INDEX([1]Sheet1!$L:$L,MATCH(B504,[1]Sheet1!$D:$D,0))</f>
        <v>20.XX.201.151</v>
      </c>
      <c r="N504" s="111">
        <f t="shared" si="62"/>
        <v>419469.25</v>
      </c>
      <c r="O504" s="112">
        <f>INDEX([2]Sheet1!$AB:$AB,MATCH(B504,[2]Sheet1!$D:$D,0))</f>
        <v>43342</v>
      </c>
      <c r="P504" s="105">
        <v>7000</v>
      </c>
      <c r="Q504" s="104">
        <v>7000</v>
      </c>
      <c r="R504" s="50">
        <v>0</v>
      </c>
      <c r="S504" s="95">
        <v>0</v>
      </c>
      <c r="T504" s="107">
        <v>0</v>
      </c>
      <c r="U504" s="43"/>
    </row>
    <row r="505" spans="1:21" ht="34.5" x14ac:dyDescent="0.25">
      <c r="A505" s="43" t="s">
        <v>2876</v>
      </c>
      <c r="B505" s="43" t="s">
        <v>2877</v>
      </c>
      <c r="C505" s="43" t="s">
        <v>2878</v>
      </c>
      <c r="D505" s="43" t="s">
        <v>525</v>
      </c>
      <c r="E505" s="43" t="s">
        <v>183</v>
      </c>
      <c r="F505" s="85">
        <v>19.48</v>
      </c>
      <c r="G505" s="85">
        <v>31.11</v>
      </c>
      <c r="H505" s="82" t="s">
        <v>2879</v>
      </c>
      <c r="I505" s="43" t="s">
        <v>6</v>
      </c>
      <c r="J505" s="43" t="s">
        <v>654</v>
      </c>
      <c r="K505" s="83">
        <v>384000</v>
      </c>
      <c r="L505" s="83">
        <v>132961.75</v>
      </c>
      <c r="M505" s="110" t="str">
        <f>INDEX([1]Sheet1!$L:$L,MATCH(B505,[1]Sheet1!$D:$D,0))</f>
        <v>20.XX.201.151</v>
      </c>
      <c r="N505" s="111">
        <f t="shared" si="62"/>
        <v>251038.25</v>
      </c>
      <c r="O505" s="112">
        <f>INDEX([2]Sheet1!$AB:$AB,MATCH(B505,[2]Sheet1!$D:$D,0))</f>
        <v>43342</v>
      </c>
      <c r="P505" s="105">
        <v>251000</v>
      </c>
      <c r="Q505" s="104">
        <v>251000</v>
      </c>
      <c r="R505" s="50">
        <v>0</v>
      </c>
      <c r="S505" s="95">
        <v>0</v>
      </c>
      <c r="T505" s="107">
        <v>0</v>
      </c>
      <c r="U505" s="43"/>
    </row>
    <row r="506" spans="1:21" ht="46" x14ac:dyDescent="0.25">
      <c r="A506" s="43" t="s">
        <v>2880</v>
      </c>
      <c r="B506" s="43" t="s">
        <v>2881</v>
      </c>
      <c r="C506" s="43" t="s">
        <v>2882</v>
      </c>
      <c r="D506" s="43" t="s">
        <v>514</v>
      </c>
      <c r="E506" s="43" t="s">
        <v>66</v>
      </c>
      <c r="F506" s="85">
        <v>30.9</v>
      </c>
      <c r="G506" s="85">
        <v>31.3</v>
      </c>
      <c r="H506" s="82" t="s">
        <v>2883</v>
      </c>
      <c r="I506" s="43" t="s">
        <v>6</v>
      </c>
      <c r="J506" s="43" t="s">
        <v>3141</v>
      </c>
      <c r="K506" s="83">
        <v>389000</v>
      </c>
      <c r="L506" s="83">
        <v>768256.24</v>
      </c>
      <c r="M506" s="110" t="str">
        <f>INDEX([1]Sheet1!$L:$L,MATCH(B506,[1]Sheet1!$D:$D,0))</f>
        <v>20.XX.201.310</v>
      </c>
      <c r="N506" s="111">
        <f t="shared" si="62"/>
        <v>-379256.24</v>
      </c>
      <c r="O506" s="112">
        <f>INDEX([2]Sheet1!$AB:$AB,MATCH(B506,[2]Sheet1!$D:$D,0))</f>
        <v>43304</v>
      </c>
      <c r="P506" s="105">
        <v>1342000</v>
      </c>
      <c r="Q506" s="104">
        <v>0</v>
      </c>
      <c r="R506" s="50">
        <v>0</v>
      </c>
      <c r="S506" s="95">
        <v>1342000</v>
      </c>
      <c r="T506" s="107">
        <v>0</v>
      </c>
      <c r="U506" s="45" t="s">
        <v>1705</v>
      </c>
    </row>
    <row r="507" spans="1:21" ht="69" x14ac:dyDescent="0.25">
      <c r="A507" s="43" t="s">
        <v>1283</v>
      </c>
      <c r="B507" s="43" t="s">
        <v>555</v>
      </c>
      <c r="C507" s="43" t="s">
        <v>556</v>
      </c>
      <c r="D507" s="43" t="s">
        <v>514</v>
      </c>
      <c r="E507" s="43" t="s">
        <v>537</v>
      </c>
      <c r="F507" s="85">
        <v>4.5</v>
      </c>
      <c r="G507" s="85">
        <v>9</v>
      </c>
      <c r="H507" s="82" t="s">
        <v>2884</v>
      </c>
      <c r="I507" s="43" t="s">
        <v>6</v>
      </c>
      <c r="J507" s="43" t="s">
        <v>652</v>
      </c>
      <c r="K507" s="83">
        <v>1923000</v>
      </c>
      <c r="L507" s="83">
        <v>1668917.75</v>
      </c>
      <c r="M507" s="110" t="str">
        <f>INDEX([1]Sheet1!$L:$L,MATCH(B507,[1]Sheet1!$D:$D,0))</f>
        <v>20.XX.201.315</v>
      </c>
      <c r="N507" s="111">
        <f t="shared" si="62"/>
        <v>254082.25</v>
      </c>
      <c r="O507" s="112">
        <f>INDEX([2]Sheet1!$AB:$AB,MATCH(B507,[2]Sheet1!$D:$D,0))</f>
        <v>43354</v>
      </c>
      <c r="P507" s="105">
        <v>161000</v>
      </c>
      <c r="Q507" s="104">
        <v>161000</v>
      </c>
      <c r="R507" s="50">
        <v>0</v>
      </c>
      <c r="S507" s="95">
        <v>0</v>
      </c>
      <c r="T507" s="107">
        <v>0</v>
      </c>
      <c r="U507" s="43"/>
    </row>
    <row r="508" spans="1:21" ht="103.5" x14ac:dyDescent="0.25">
      <c r="A508" s="43" t="s">
        <v>1284</v>
      </c>
      <c r="B508" s="43" t="s">
        <v>519</v>
      </c>
      <c r="C508" s="43" t="s">
        <v>520</v>
      </c>
      <c r="D508" s="43" t="s">
        <v>521</v>
      </c>
      <c r="E508" s="43" t="s">
        <v>522</v>
      </c>
      <c r="F508" s="85">
        <v>42</v>
      </c>
      <c r="G508" s="85">
        <v>42.7</v>
      </c>
      <c r="H508" s="82" t="s">
        <v>3157</v>
      </c>
      <c r="I508" s="43" t="s">
        <v>6</v>
      </c>
      <c r="J508" s="43" t="s">
        <v>653</v>
      </c>
      <c r="K508" s="83">
        <v>1500000</v>
      </c>
      <c r="L508" s="83">
        <v>168846.25</v>
      </c>
      <c r="M508" s="110" t="str">
        <f>INDEX([1]Sheet1!$L:$L,MATCH(B508,[1]Sheet1!$D:$D,0))</f>
        <v>20.XX.201.1XX</v>
      </c>
      <c r="N508" s="111">
        <f t="shared" si="62"/>
        <v>1331153.75</v>
      </c>
      <c r="O508" s="112">
        <f>INDEX([2]Sheet1!$AB:$AB,MATCH(B508,[2]Sheet1!$D:$D,0))</f>
        <v>0</v>
      </c>
      <c r="P508" s="105">
        <v>2624000</v>
      </c>
      <c r="Q508" s="104">
        <v>1331154</v>
      </c>
      <c r="R508" s="50">
        <v>0</v>
      </c>
      <c r="S508" s="95">
        <v>1292846</v>
      </c>
      <c r="T508" s="107">
        <v>0</v>
      </c>
      <c r="U508" s="45" t="s">
        <v>1705</v>
      </c>
    </row>
    <row r="509" spans="1:21" ht="46" x14ac:dyDescent="0.25">
      <c r="A509" s="43" t="s">
        <v>1285</v>
      </c>
      <c r="B509" s="43" t="s">
        <v>523</v>
      </c>
      <c r="C509" s="43" t="s">
        <v>524</v>
      </c>
      <c r="D509" s="43" t="s">
        <v>517</v>
      </c>
      <c r="E509" s="43" t="s">
        <v>66</v>
      </c>
      <c r="F509" s="85">
        <v>28.2</v>
      </c>
      <c r="G509" s="85">
        <v>37.299999999999997</v>
      </c>
      <c r="H509" s="82" t="s">
        <v>2885</v>
      </c>
      <c r="I509" s="43" t="s">
        <v>48</v>
      </c>
      <c r="J509" s="43" t="s">
        <v>3144</v>
      </c>
      <c r="K509" s="83">
        <v>200000</v>
      </c>
      <c r="L509" s="83">
        <v>105392.24</v>
      </c>
      <c r="M509" s="110" t="str">
        <f>INDEX([1]Sheet1!$L:$L,MATCH(B509,[1]Sheet1!$D:$D,0))</f>
        <v>20.XX.025.700</v>
      </c>
      <c r="N509" s="111">
        <f t="shared" si="62"/>
        <v>94607.76</v>
      </c>
      <c r="O509" s="112">
        <f>INDEX([2]Sheet1!$AB:$AB,MATCH(B509,[2]Sheet1!$D:$D,0))</f>
        <v>41792</v>
      </c>
      <c r="P509" s="105">
        <v>6000</v>
      </c>
      <c r="Q509" s="104">
        <v>6000</v>
      </c>
      <c r="R509" s="50">
        <v>0</v>
      </c>
      <c r="S509" s="95">
        <v>0</v>
      </c>
      <c r="T509" s="107">
        <v>0</v>
      </c>
      <c r="U509" s="43"/>
    </row>
    <row r="510" spans="1:21" ht="57.5" x14ac:dyDescent="0.25">
      <c r="A510" s="43" t="s">
        <v>1288</v>
      </c>
      <c r="B510" s="43" t="s">
        <v>551</v>
      </c>
      <c r="C510" s="43" t="s">
        <v>552</v>
      </c>
      <c r="D510" s="43" t="s">
        <v>521</v>
      </c>
      <c r="E510" s="43" t="s">
        <v>522</v>
      </c>
      <c r="F510" s="85">
        <v>12</v>
      </c>
      <c r="G510" s="85">
        <v>22.1</v>
      </c>
      <c r="H510" s="82" t="s">
        <v>2886</v>
      </c>
      <c r="I510" s="43" t="s">
        <v>6</v>
      </c>
      <c r="J510" s="43" t="s">
        <v>652</v>
      </c>
      <c r="K510" s="83">
        <v>318000</v>
      </c>
      <c r="L510" s="83">
        <v>22930.75</v>
      </c>
      <c r="M510" s="110" t="str">
        <f>INDEX([1]Sheet1!$L:$L,MATCH(B510,[1]Sheet1!$D:$D,0))</f>
        <v>20.XX.201.121</v>
      </c>
      <c r="N510" s="111">
        <f t="shared" si="62"/>
        <v>295069.25</v>
      </c>
      <c r="O510" s="112">
        <f>INDEX([2]Sheet1!$AB:$AB,MATCH(B510,[2]Sheet1!$D:$D,0))</f>
        <v>44006</v>
      </c>
      <c r="P510" s="105">
        <v>109000</v>
      </c>
      <c r="Q510" s="104">
        <v>109000</v>
      </c>
      <c r="R510" s="50">
        <v>0</v>
      </c>
      <c r="S510" s="95">
        <v>0</v>
      </c>
      <c r="T510" s="107">
        <v>0</v>
      </c>
      <c r="U510" s="43"/>
    </row>
    <row r="511" spans="1:21" ht="23" x14ac:dyDescent="0.25">
      <c r="A511" s="43" t="s">
        <v>1289</v>
      </c>
      <c r="B511" s="43" t="s">
        <v>745</v>
      </c>
      <c r="C511" s="43" t="s">
        <v>1674</v>
      </c>
      <c r="D511" s="43" t="s">
        <v>514</v>
      </c>
      <c r="E511" s="43" t="s">
        <v>183</v>
      </c>
      <c r="F511" s="85">
        <v>0</v>
      </c>
      <c r="G511" s="85">
        <v>0</v>
      </c>
      <c r="H511" s="82" t="s">
        <v>2887</v>
      </c>
      <c r="I511" s="43" t="s">
        <v>6</v>
      </c>
      <c r="J511" s="43" t="s">
        <v>654</v>
      </c>
      <c r="K511" s="83">
        <v>220000</v>
      </c>
      <c r="L511" s="83">
        <v>35029</v>
      </c>
      <c r="M511" s="110" t="str">
        <f>INDEX([1]Sheet1!$L:$L,MATCH(B511,[1]Sheet1!$D:$D,0))</f>
        <v>20.XX.201.119</v>
      </c>
      <c r="N511" s="111">
        <f t="shared" si="62"/>
        <v>184971</v>
      </c>
      <c r="O511" s="112">
        <f>INDEX([2]Sheet1!$AB:$AB,MATCH(B511,[2]Sheet1!$D:$D,0))</f>
        <v>43334</v>
      </c>
      <c r="P511" s="105">
        <v>49000</v>
      </c>
      <c r="Q511" s="104">
        <v>49000</v>
      </c>
      <c r="R511" s="50">
        <v>0</v>
      </c>
      <c r="S511" s="95">
        <v>0</v>
      </c>
      <c r="T511" s="107">
        <v>0</v>
      </c>
      <c r="U511" s="43"/>
    </row>
    <row r="512" spans="1:21" ht="46" x14ac:dyDescent="0.25">
      <c r="A512" s="43" t="s">
        <v>1290</v>
      </c>
      <c r="B512" s="43" t="s">
        <v>560</v>
      </c>
      <c r="C512" s="43" t="s">
        <v>26</v>
      </c>
      <c r="D512" s="43" t="s">
        <v>517</v>
      </c>
      <c r="E512" s="43" t="s">
        <v>61</v>
      </c>
      <c r="F512" s="85">
        <v>0</v>
      </c>
      <c r="G512" s="85">
        <v>0</v>
      </c>
      <c r="H512" s="82" t="s">
        <v>2888</v>
      </c>
      <c r="I512" s="43" t="s">
        <v>6</v>
      </c>
      <c r="J512" s="43" t="s">
        <v>653</v>
      </c>
      <c r="K512" s="83">
        <v>496000</v>
      </c>
      <c r="L512" s="83">
        <v>244959.75</v>
      </c>
      <c r="M512" s="110" t="str">
        <f>INDEX([1]Sheet1!$L:$L,MATCH(B512,[1]Sheet1!$D:$D,0))</f>
        <v>20.XX.201.119</v>
      </c>
      <c r="N512" s="111">
        <f t="shared" si="62"/>
        <v>251040.25</v>
      </c>
      <c r="O512" s="112">
        <f>INDEX([2]Sheet1!$AB:$AB,MATCH(B512,[2]Sheet1!$D:$D,0))</f>
        <v>43334</v>
      </c>
      <c r="P512" s="105">
        <v>82000</v>
      </c>
      <c r="Q512" s="104">
        <v>82000</v>
      </c>
      <c r="R512" s="50">
        <v>0</v>
      </c>
      <c r="S512" s="95">
        <v>0</v>
      </c>
      <c r="T512" s="107">
        <v>0</v>
      </c>
      <c r="U512" s="43"/>
    </row>
    <row r="513" spans="1:21" ht="80.5" x14ac:dyDescent="0.25">
      <c r="A513" s="43" t="s">
        <v>1291</v>
      </c>
      <c r="B513" s="43" t="s">
        <v>540</v>
      </c>
      <c r="C513" s="43" t="s">
        <v>541</v>
      </c>
      <c r="D513" s="43" t="s">
        <v>533</v>
      </c>
      <c r="E513" s="43" t="s">
        <v>20</v>
      </c>
      <c r="F513" s="85">
        <v>0</v>
      </c>
      <c r="G513" s="85">
        <v>0</v>
      </c>
      <c r="H513" s="82" t="s">
        <v>2889</v>
      </c>
      <c r="I513" s="43" t="s">
        <v>6</v>
      </c>
      <c r="J513" s="43" t="s">
        <v>652</v>
      </c>
      <c r="K513" s="83">
        <v>685000</v>
      </c>
      <c r="L513" s="83">
        <v>45478.75</v>
      </c>
      <c r="M513" s="110" t="str">
        <f>INDEX([1]Sheet1!$L:$L,MATCH(B513,[1]Sheet1!$D:$D,0))</f>
        <v>20.XX.201.112</v>
      </c>
      <c r="N513" s="111">
        <f t="shared" si="62"/>
        <v>639521.25</v>
      </c>
      <c r="O513" s="112">
        <f>INDEX([2]Sheet1!$AB:$AB,MATCH(B513,[2]Sheet1!$D:$D,0))</f>
        <v>44119</v>
      </c>
      <c r="P513" s="105">
        <v>622000</v>
      </c>
      <c r="Q513" s="104">
        <v>622000</v>
      </c>
      <c r="R513" s="50">
        <v>0</v>
      </c>
      <c r="S513" s="95">
        <v>0</v>
      </c>
      <c r="T513" s="107">
        <v>0</v>
      </c>
      <c r="U513" s="43"/>
    </row>
    <row r="514" spans="1:21" ht="34.5" x14ac:dyDescent="0.25">
      <c r="A514" s="43" t="s">
        <v>1292</v>
      </c>
      <c r="B514" s="43" t="s">
        <v>553</v>
      </c>
      <c r="C514" s="43" t="s">
        <v>554</v>
      </c>
      <c r="D514" s="43" t="s">
        <v>521</v>
      </c>
      <c r="E514" s="43" t="s">
        <v>522</v>
      </c>
      <c r="F514" s="85">
        <v>25.3</v>
      </c>
      <c r="G514" s="85">
        <v>51.8</v>
      </c>
      <c r="H514" s="82" t="s">
        <v>2890</v>
      </c>
      <c r="I514" s="43" t="s">
        <v>6</v>
      </c>
      <c r="J514" s="43" t="s">
        <v>654</v>
      </c>
      <c r="K514" s="83">
        <v>162000</v>
      </c>
      <c r="L514" s="83">
        <v>2880.25</v>
      </c>
      <c r="M514" s="110" t="str">
        <f>INDEX([1]Sheet1!$L:$L,MATCH(B514,[1]Sheet1!$D:$D,0))</f>
        <v>20.XX.201.121</v>
      </c>
      <c r="N514" s="111">
        <f t="shared" si="62"/>
        <v>159119.75</v>
      </c>
      <c r="O514" s="112">
        <f>INDEX([2]Sheet1!$AB:$AB,MATCH(B514,[2]Sheet1!$D:$D,0))</f>
        <v>44200</v>
      </c>
      <c r="P514" s="105">
        <v>13000</v>
      </c>
      <c r="Q514" s="104">
        <v>13000</v>
      </c>
      <c r="R514" s="50">
        <v>0</v>
      </c>
      <c r="S514" s="95">
        <v>0</v>
      </c>
      <c r="T514" s="107">
        <v>0</v>
      </c>
      <c r="U514" s="43"/>
    </row>
    <row r="515" spans="1:21" ht="23" x14ac:dyDescent="0.25">
      <c r="A515" s="43" t="s">
        <v>1294</v>
      </c>
      <c r="B515" s="43" t="s">
        <v>565</v>
      </c>
      <c r="C515" s="43" t="s">
        <v>566</v>
      </c>
      <c r="D515" s="43" t="s">
        <v>514</v>
      </c>
      <c r="E515" s="43" t="s">
        <v>20</v>
      </c>
      <c r="F515" s="85">
        <v>0</v>
      </c>
      <c r="G515" s="85">
        <v>0</v>
      </c>
      <c r="H515" s="82" t="s">
        <v>2891</v>
      </c>
      <c r="I515" s="43" t="s">
        <v>48</v>
      </c>
      <c r="J515" s="43" t="s">
        <v>3141</v>
      </c>
      <c r="K515" s="83">
        <v>5116000</v>
      </c>
      <c r="L515" s="83">
        <v>702914.96</v>
      </c>
      <c r="M515" s="110" t="str">
        <f>INDEX([1]Sheet1!$L:$L,MATCH(B515,[1]Sheet1!$D:$D,0))</f>
        <v>20.XX.075.600</v>
      </c>
      <c r="N515" s="111">
        <f t="shared" si="62"/>
        <v>4413085.04</v>
      </c>
      <c r="O515" s="112">
        <f>INDEX([2]Sheet1!$AB:$AB,MATCH(B515,[2]Sheet1!$D:$D,0))</f>
        <v>43738</v>
      </c>
      <c r="P515" s="105">
        <v>313000</v>
      </c>
      <c r="Q515" s="104">
        <v>313000</v>
      </c>
      <c r="R515" s="50">
        <v>0</v>
      </c>
      <c r="S515" s="95">
        <v>0</v>
      </c>
      <c r="T515" s="107">
        <v>0</v>
      </c>
      <c r="U515" s="43"/>
    </row>
    <row r="516" spans="1:21" ht="69" x14ac:dyDescent="0.25">
      <c r="A516" s="43" t="s">
        <v>2892</v>
      </c>
      <c r="B516" s="43" t="s">
        <v>2893</v>
      </c>
      <c r="C516" s="43" t="s">
        <v>2894</v>
      </c>
      <c r="D516" s="43" t="s">
        <v>514</v>
      </c>
      <c r="E516" s="43" t="s">
        <v>183</v>
      </c>
      <c r="F516" s="85">
        <v>16</v>
      </c>
      <c r="G516" s="85">
        <v>19.399999999999999</v>
      </c>
      <c r="H516" s="82" t="s">
        <v>2895</v>
      </c>
      <c r="I516" s="43" t="s">
        <v>6</v>
      </c>
      <c r="J516" s="43" t="s">
        <v>3143</v>
      </c>
      <c r="K516" s="83">
        <v>1332000</v>
      </c>
      <c r="L516" s="83">
        <v>0</v>
      </c>
      <c r="M516" s="110" t="str">
        <f>INDEX([1]Sheet1!$L:$L,MATCH(B516,[1]Sheet1!$D:$D,0))</f>
        <v>20.XX.201.315</v>
      </c>
      <c r="N516" s="111">
        <f t="shared" ref="N516:N553" si="63">K516-L516</f>
        <v>1332000</v>
      </c>
      <c r="O516" s="112">
        <f>INDEX([2]Sheet1!$AB:$AB,MATCH(B516,[2]Sheet1!$D:$D,0))</f>
        <v>43979</v>
      </c>
      <c r="P516" s="105">
        <v>534000</v>
      </c>
      <c r="Q516" s="104">
        <v>534000</v>
      </c>
      <c r="R516" s="50">
        <v>0</v>
      </c>
      <c r="S516" s="95">
        <v>0</v>
      </c>
      <c r="T516" s="107">
        <v>0</v>
      </c>
      <c r="U516" s="43"/>
    </row>
    <row r="517" spans="1:21" ht="46" x14ac:dyDescent="0.25">
      <c r="A517" s="43" t="s">
        <v>1295</v>
      </c>
      <c r="B517" s="43" t="s">
        <v>567</v>
      </c>
      <c r="C517" s="43" t="s">
        <v>568</v>
      </c>
      <c r="D517" s="43" t="s">
        <v>514</v>
      </c>
      <c r="E517" s="43" t="s">
        <v>183</v>
      </c>
      <c r="F517" s="85">
        <v>4.2</v>
      </c>
      <c r="G517" s="85">
        <v>4.8</v>
      </c>
      <c r="H517" s="82" t="s">
        <v>2896</v>
      </c>
      <c r="I517" s="43" t="s">
        <v>6</v>
      </c>
      <c r="J517" s="43" t="s">
        <v>654</v>
      </c>
      <c r="K517" s="83">
        <v>1358000</v>
      </c>
      <c r="L517" s="83">
        <v>2814577.59</v>
      </c>
      <c r="M517" s="110" t="str">
        <f>INDEX([1]Sheet1!$L:$L,MATCH(B517,[1]Sheet1!$D:$D,0))</f>
        <v>20.XX.201.010</v>
      </c>
      <c r="N517" s="111">
        <f t="shared" si="63"/>
        <v>-1456577.5899999999</v>
      </c>
      <c r="O517" s="112">
        <f>INDEX([2]Sheet1!$AB:$AB,MATCH(B517,[2]Sheet1!$D:$D,0))</f>
        <v>43437</v>
      </c>
      <c r="P517" s="105">
        <v>118000</v>
      </c>
      <c r="Q517" s="104">
        <v>0</v>
      </c>
      <c r="R517" s="50">
        <v>0</v>
      </c>
      <c r="S517" s="95">
        <v>118000</v>
      </c>
      <c r="T517" s="107">
        <v>0</v>
      </c>
      <c r="U517" s="45" t="s">
        <v>1705</v>
      </c>
    </row>
    <row r="518" spans="1:21" ht="34.5" x14ac:dyDescent="0.25">
      <c r="A518" s="43" t="s">
        <v>1296</v>
      </c>
      <c r="B518" s="43" t="s">
        <v>542</v>
      </c>
      <c r="C518" s="43" t="s">
        <v>543</v>
      </c>
      <c r="D518" s="43" t="s">
        <v>544</v>
      </c>
      <c r="E518" s="43" t="s">
        <v>140</v>
      </c>
      <c r="F518" s="85">
        <v>0</v>
      </c>
      <c r="G518" s="85">
        <v>0</v>
      </c>
      <c r="H518" s="82" t="s">
        <v>2897</v>
      </c>
      <c r="I518" s="43" t="s">
        <v>6</v>
      </c>
      <c r="J518" s="43" t="s">
        <v>652</v>
      </c>
      <c r="K518" s="83">
        <v>58000</v>
      </c>
      <c r="L518" s="83">
        <v>12565.75</v>
      </c>
      <c r="M518" s="110" t="str">
        <f>INDEX([1]Sheet1!$L:$L,MATCH(B518,[1]Sheet1!$D:$D,0))</f>
        <v>20.XX.201.112</v>
      </c>
      <c r="N518" s="111">
        <f t="shared" si="63"/>
        <v>45434.25</v>
      </c>
      <c r="O518" s="112">
        <f>INDEX([2]Sheet1!$AB:$AB,MATCH(B518,[2]Sheet1!$D:$D,0))</f>
        <v>44033</v>
      </c>
      <c r="P518" s="105">
        <v>3000</v>
      </c>
      <c r="Q518" s="104">
        <v>3000</v>
      </c>
      <c r="R518" s="50">
        <v>0</v>
      </c>
      <c r="S518" s="95">
        <v>0</v>
      </c>
      <c r="T518" s="107">
        <v>0</v>
      </c>
      <c r="U518" s="43"/>
    </row>
    <row r="519" spans="1:21" ht="46" x14ac:dyDescent="0.25">
      <c r="A519" s="43" t="s">
        <v>2898</v>
      </c>
      <c r="B519" s="43" t="s">
        <v>2899</v>
      </c>
      <c r="C519" s="43" t="s">
        <v>2900</v>
      </c>
      <c r="D519" s="43" t="s">
        <v>517</v>
      </c>
      <c r="E519" s="43" t="s">
        <v>243</v>
      </c>
      <c r="F519" s="85">
        <v>11.3</v>
      </c>
      <c r="G519" s="85">
        <v>11.3</v>
      </c>
      <c r="H519" s="82" t="s">
        <v>2901</v>
      </c>
      <c r="I519" s="43" t="s">
        <v>6</v>
      </c>
      <c r="J519" s="43" t="s">
        <v>652</v>
      </c>
      <c r="K519" s="83">
        <v>274000</v>
      </c>
      <c r="L519" s="83">
        <v>0</v>
      </c>
      <c r="M519" s="110" t="str">
        <f>INDEX([1]Sheet1!$L:$L,MATCH(B519,[1]Sheet1!$D:$D,0))</f>
        <v>20.XX.201.310</v>
      </c>
      <c r="N519" s="111">
        <f t="shared" si="63"/>
        <v>274000</v>
      </c>
      <c r="O519" s="112">
        <f>INDEX([2]Sheet1!$AB:$AB,MATCH(B519,[2]Sheet1!$D:$D,0))</f>
        <v>43866</v>
      </c>
      <c r="P519" s="105">
        <v>40000</v>
      </c>
      <c r="Q519" s="104">
        <v>40000</v>
      </c>
      <c r="R519" s="50">
        <v>0</v>
      </c>
      <c r="S519" s="95">
        <v>0</v>
      </c>
      <c r="T519" s="107">
        <v>0</v>
      </c>
      <c r="U519" s="43"/>
    </row>
    <row r="520" spans="1:21" ht="46" x14ac:dyDescent="0.25">
      <c r="A520" s="43" t="s">
        <v>1297</v>
      </c>
      <c r="B520" s="43" t="s">
        <v>569</v>
      </c>
      <c r="C520" s="43" t="s">
        <v>570</v>
      </c>
      <c r="D520" s="43" t="s">
        <v>518</v>
      </c>
      <c r="E520" s="43" t="s">
        <v>571</v>
      </c>
      <c r="F520" s="85">
        <v>27.21</v>
      </c>
      <c r="G520" s="85">
        <v>28.01</v>
      </c>
      <c r="H520" s="82" t="s">
        <v>2902</v>
      </c>
      <c r="I520" s="43" t="s">
        <v>6</v>
      </c>
      <c r="J520" s="43" t="s">
        <v>3141</v>
      </c>
      <c r="K520" s="83">
        <v>84000</v>
      </c>
      <c r="L520" s="83">
        <v>304647</v>
      </c>
      <c r="M520" s="110" t="str">
        <f>INDEX([1]Sheet1!$L:$L,MATCH(B520,[1]Sheet1!$D:$D,0))</f>
        <v>20.XX.201.361</v>
      </c>
      <c r="N520" s="111">
        <f t="shared" si="63"/>
        <v>-220647</v>
      </c>
      <c r="O520" s="112">
        <f>INDEX([2]Sheet1!$AB:$AB,MATCH(B520,[2]Sheet1!$D:$D,0))</f>
        <v>43637</v>
      </c>
      <c r="P520" s="105">
        <v>864000</v>
      </c>
      <c r="Q520" s="104">
        <v>0</v>
      </c>
      <c r="R520" s="50">
        <v>0</v>
      </c>
      <c r="S520" s="95">
        <v>864000</v>
      </c>
      <c r="T520" s="107">
        <v>0</v>
      </c>
      <c r="U520" s="45" t="s">
        <v>1705</v>
      </c>
    </row>
    <row r="521" spans="1:21" x14ac:dyDescent="0.25">
      <c r="A521" s="43" t="s">
        <v>1301</v>
      </c>
      <c r="B521" s="43" t="s">
        <v>688</v>
      </c>
      <c r="C521" s="43" t="s">
        <v>690</v>
      </c>
      <c r="D521" s="43" t="s">
        <v>514</v>
      </c>
      <c r="E521" s="43" t="s">
        <v>119</v>
      </c>
      <c r="F521" s="85">
        <v>4.4400000000000004</v>
      </c>
      <c r="G521" s="85">
        <v>4.4400000000000004</v>
      </c>
      <c r="H521" s="82" t="s">
        <v>2903</v>
      </c>
      <c r="I521" s="43" t="s">
        <v>6</v>
      </c>
      <c r="J521" s="43" t="s">
        <v>653</v>
      </c>
      <c r="K521" s="83">
        <v>300000</v>
      </c>
      <c r="L521" s="83">
        <v>42855.75</v>
      </c>
      <c r="M521" s="110" t="str">
        <f>INDEX([1]Sheet1!$L:$L,MATCH(B521,[1]Sheet1!$D:$D,0))</f>
        <v>20.XX.201.119</v>
      </c>
      <c r="N521" s="111">
        <f t="shared" si="63"/>
        <v>257144.25</v>
      </c>
      <c r="O521" s="112">
        <f>INDEX([2]Sheet1!$AB:$AB,MATCH(B521,[2]Sheet1!$D:$D,0))</f>
        <v>44042</v>
      </c>
      <c r="P521" s="105">
        <v>46000</v>
      </c>
      <c r="Q521" s="104">
        <v>46000</v>
      </c>
      <c r="R521" s="50">
        <v>0</v>
      </c>
      <c r="S521" s="95">
        <v>0</v>
      </c>
      <c r="T521" s="107">
        <v>0</v>
      </c>
      <c r="U521" s="43"/>
    </row>
    <row r="522" spans="1:21" ht="92" x14ac:dyDescent="0.25">
      <c r="A522" s="43" t="s">
        <v>1302</v>
      </c>
      <c r="B522" s="43" t="s">
        <v>557</v>
      </c>
      <c r="C522" s="43" t="s">
        <v>558</v>
      </c>
      <c r="D522" s="43" t="s">
        <v>548</v>
      </c>
      <c r="E522" s="43" t="s">
        <v>549</v>
      </c>
      <c r="F522" s="85">
        <v>1.3</v>
      </c>
      <c r="G522" s="85">
        <v>53.3</v>
      </c>
      <c r="H522" s="82" t="s">
        <v>2904</v>
      </c>
      <c r="I522" s="43" t="s">
        <v>6</v>
      </c>
      <c r="J522" s="43" t="s">
        <v>652</v>
      </c>
      <c r="K522" s="83">
        <v>194000</v>
      </c>
      <c r="L522" s="83">
        <v>15311.75</v>
      </c>
      <c r="M522" s="110" t="str">
        <f>INDEX([1]Sheet1!$L:$L,MATCH(B522,[1]Sheet1!$D:$D,0))</f>
        <v>20.XX.201.015</v>
      </c>
      <c r="N522" s="111">
        <f t="shared" si="63"/>
        <v>178688.25</v>
      </c>
      <c r="O522" s="112">
        <f>INDEX([2]Sheet1!$AB:$AB,MATCH(B522,[2]Sheet1!$D:$D,0))</f>
        <v>44172</v>
      </c>
      <c r="P522" s="105">
        <v>178000</v>
      </c>
      <c r="Q522" s="104">
        <v>178000</v>
      </c>
      <c r="R522" s="50">
        <v>0</v>
      </c>
      <c r="S522" s="95">
        <v>0</v>
      </c>
      <c r="T522" s="107">
        <v>0</v>
      </c>
      <c r="U522" s="43"/>
    </row>
    <row r="523" spans="1:21" ht="46" x14ac:dyDescent="0.25">
      <c r="A523" s="43" t="s">
        <v>2905</v>
      </c>
      <c r="B523" s="43" t="s">
        <v>2906</v>
      </c>
      <c r="C523" s="43" t="s">
        <v>2907</v>
      </c>
      <c r="D523" s="43" t="s">
        <v>533</v>
      </c>
      <c r="E523" s="43" t="s">
        <v>140</v>
      </c>
      <c r="F523" s="85">
        <v>8.3000000000000007</v>
      </c>
      <c r="G523" s="85">
        <v>9.1</v>
      </c>
      <c r="H523" s="82" t="s">
        <v>2908</v>
      </c>
      <c r="I523" s="43" t="s">
        <v>6</v>
      </c>
      <c r="J523" s="43" t="s">
        <v>1713</v>
      </c>
      <c r="K523" s="83">
        <v>3201000</v>
      </c>
      <c r="L523" s="83">
        <v>0</v>
      </c>
      <c r="M523" s="110" t="str">
        <f>INDEX([1]Sheet1!$L:$L,MATCH(B523,[1]Sheet1!$D:$D,0))</f>
        <v>20.XX.201.310</v>
      </c>
      <c r="N523" s="111">
        <f t="shared" si="63"/>
        <v>3201000</v>
      </c>
      <c r="O523" s="112">
        <f>INDEX([2]Sheet1!$AB:$AB,MATCH(B523,[2]Sheet1!$D:$D,0))</f>
        <v>44998</v>
      </c>
      <c r="P523" s="105">
        <v>50000</v>
      </c>
      <c r="Q523" s="104">
        <v>50000</v>
      </c>
      <c r="R523" s="94">
        <v>0</v>
      </c>
      <c r="S523" s="95">
        <v>0</v>
      </c>
      <c r="T523" s="107">
        <v>0</v>
      </c>
      <c r="U523" s="43"/>
    </row>
    <row r="524" spans="1:21" ht="34.5" x14ac:dyDescent="0.25">
      <c r="A524" s="43" t="s">
        <v>1304</v>
      </c>
      <c r="B524" s="43" t="s">
        <v>573</v>
      </c>
      <c r="C524" s="43" t="s">
        <v>574</v>
      </c>
      <c r="D524" s="43" t="s">
        <v>533</v>
      </c>
      <c r="E524" s="43" t="s">
        <v>183</v>
      </c>
      <c r="F524" s="85">
        <v>15.9</v>
      </c>
      <c r="G524" s="85">
        <v>16.3</v>
      </c>
      <c r="H524" s="82" t="s">
        <v>2909</v>
      </c>
      <c r="I524" s="43" t="s">
        <v>6</v>
      </c>
      <c r="J524" s="43" t="s">
        <v>652</v>
      </c>
      <c r="K524" s="83">
        <v>278000</v>
      </c>
      <c r="L524" s="83">
        <v>39754.25</v>
      </c>
      <c r="M524" s="110" t="str">
        <f>INDEX([1]Sheet1!$L:$L,MATCH(B524,[1]Sheet1!$D:$D,0))</f>
        <v>20.XX.201.110</v>
      </c>
      <c r="N524" s="111">
        <f t="shared" si="63"/>
        <v>238245.75</v>
      </c>
      <c r="O524" s="112">
        <f>INDEX([2]Sheet1!$AB:$AB,MATCH(B524,[2]Sheet1!$D:$D,0))</f>
        <v>43818</v>
      </c>
      <c r="P524" s="105">
        <v>47000</v>
      </c>
      <c r="Q524" s="104">
        <v>47000</v>
      </c>
      <c r="R524" s="50">
        <v>0</v>
      </c>
      <c r="S524" s="95">
        <v>0</v>
      </c>
      <c r="T524" s="107">
        <v>0</v>
      </c>
      <c r="U524" s="43"/>
    </row>
    <row r="525" spans="1:21" ht="46" x14ac:dyDescent="0.25">
      <c r="A525" s="43" t="s">
        <v>1305</v>
      </c>
      <c r="B525" s="43" t="s">
        <v>1549</v>
      </c>
      <c r="C525" s="43" t="s">
        <v>1675</v>
      </c>
      <c r="D525" s="43" t="s">
        <v>544</v>
      </c>
      <c r="E525" s="43" t="s">
        <v>528</v>
      </c>
      <c r="F525" s="85">
        <v>5.5</v>
      </c>
      <c r="G525" s="85">
        <v>14.3</v>
      </c>
      <c r="H525" s="82" t="s">
        <v>2910</v>
      </c>
      <c r="I525" s="43" t="s">
        <v>6</v>
      </c>
      <c r="J525" s="43" t="s">
        <v>655</v>
      </c>
      <c r="K525" s="83">
        <v>126000</v>
      </c>
      <c r="L525" s="83">
        <v>2548</v>
      </c>
      <c r="M525" s="110" t="str">
        <f>INDEX([1]Sheet1!$L:$L,MATCH(B525,[1]Sheet1!$D:$D,0))</f>
        <v>20.XX.201.121</v>
      </c>
      <c r="N525" s="111">
        <f t="shared" si="63"/>
        <v>123452</v>
      </c>
      <c r="O525" s="112">
        <f>INDEX([2]Sheet1!$AB:$AB,MATCH(B525,[2]Sheet1!$D:$D,0))</f>
        <v>44637</v>
      </c>
      <c r="P525" s="105">
        <v>35000</v>
      </c>
      <c r="Q525" s="104">
        <v>35000</v>
      </c>
      <c r="R525" s="50">
        <v>0</v>
      </c>
      <c r="S525" s="95">
        <v>0</v>
      </c>
      <c r="T525" s="107">
        <v>0</v>
      </c>
      <c r="U525" s="43"/>
    </row>
    <row r="526" spans="1:21" ht="80.5" x14ac:dyDescent="0.25">
      <c r="A526" s="43" t="s">
        <v>2911</v>
      </c>
      <c r="B526" s="43" t="s">
        <v>2912</v>
      </c>
      <c r="C526" s="43" t="s">
        <v>2913</v>
      </c>
      <c r="D526" s="43" t="s">
        <v>517</v>
      </c>
      <c r="E526" s="43" t="s">
        <v>522</v>
      </c>
      <c r="F526" s="85">
        <v>16</v>
      </c>
      <c r="G526" s="85">
        <v>16.5</v>
      </c>
      <c r="H526" s="82" t="s">
        <v>2914</v>
      </c>
      <c r="I526" s="43" t="s">
        <v>6</v>
      </c>
      <c r="J526" s="43" t="s">
        <v>655</v>
      </c>
      <c r="K526" s="83">
        <v>255000</v>
      </c>
      <c r="L526" s="83">
        <v>0</v>
      </c>
      <c r="M526" s="110" t="str">
        <f>INDEX([1]Sheet1!$L:$L,MATCH(B526,[1]Sheet1!$D:$D,0))</f>
        <v>20.XX.201.310</v>
      </c>
      <c r="N526" s="111">
        <f t="shared" si="63"/>
        <v>255000</v>
      </c>
      <c r="O526" s="112">
        <f>INDEX([2]Sheet1!$AB:$AB,MATCH(B526,[2]Sheet1!$D:$D,0))</f>
        <v>44722</v>
      </c>
      <c r="P526" s="105">
        <v>96000</v>
      </c>
      <c r="Q526" s="104">
        <v>96000</v>
      </c>
      <c r="R526" s="50">
        <v>0</v>
      </c>
      <c r="S526" s="95">
        <v>0</v>
      </c>
      <c r="T526" s="107">
        <v>0</v>
      </c>
      <c r="U526" s="43"/>
    </row>
    <row r="527" spans="1:21" ht="46" x14ac:dyDescent="0.25">
      <c r="A527" s="43" t="s">
        <v>1306</v>
      </c>
      <c r="B527" s="43" t="s">
        <v>1550</v>
      </c>
      <c r="C527" s="43" t="s">
        <v>1676</v>
      </c>
      <c r="D527" s="43" t="s">
        <v>517</v>
      </c>
      <c r="E527" s="43" t="s">
        <v>536</v>
      </c>
      <c r="F527" s="85">
        <v>11.7</v>
      </c>
      <c r="G527" s="85">
        <v>11.7</v>
      </c>
      <c r="H527" s="82" t="s">
        <v>2915</v>
      </c>
      <c r="I527" s="43" t="s">
        <v>6</v>
      </c>
      <c r="J527" s="43" t="s">
        <v>655</v>
      </c>
      <c r="K527" s="83">
        <v>940000</v>
      </c>
      <c r="L527" s="83">
        <v>0</v>
      </c>
      <c r="M527" s="110" t="str">
        <f>INDEX([1]Sheet1!$L:$L,MATCH(B527,[1]Sheet1!$D:$D,0))</f>
        <v>20.XX.201.310</v>
      </c>
      <c r="N527" s="111">
        <f t="shared" si="63"/>
        <v>940000</v>
      </c>
      <c r="O527" s="112">
        <f>INDEX([2]Sheet1!$AB:$AB,MATCH(B527,[2]Sheet1!$D:$D,0))</f>
        <v>44473</v>
      </c>
      <c r="P527" s="105">
        <v>349000</v>
      </c>
      <c r="Q527" s="104">
        <v>349000</v>
      </c>
      <c r="R527" s="50">
        <v>0</v>
      </c>
      <c r="S527" s="95">
        <v>0</v>
      </c>
      <c r="T527" s="107">
        <v>0</v>
      </c>
      <c r="U527" s="43"/>
    </row>
    <row r="528" spans="1:21" ht="80.5" x14ac:dyDescent="0.25">
      <c r="A528" s="43" t="s">
        <v>2916</v>
      </c>
      <c r="B528" s="43" t="s">
        <v>2917</v>
      </c>
      <c r="C528" s="43" t="s">
        <v>2918</v>
      </c>
      <c r="D528" s="43" t="s">
        <v>514</v>
      </c>
      <c r="E528" s="43" t="s">
        <v>183</v>
      </c>
      <c r="F528" s="85">
        <v>19.440000000000001</v>
      </c>
      <c r="G528" s="85">
        <v>38.06</v>
      </c>
      <c r="H528" s="82" t="s">
        <v>2919</v>
      </c>
      <c r="I528" s="43" t="s">
        <v>6</v>
      </c>
      <c r="J528" s="43" t="s">
        <v>655</v>
      </c>
      <c r="K528" s="83">
        <v>379000</v>
      </c>
      <c r="L528" s="83">
        <v>0</v>
      </c>
      <c r="M528" s="110" t="str">
        <f>INDEX([1]Sheet1!$L:$L,MATCH(B528,[1]Sheet1!$D:$D,0))</f>
        <v>20.XX.201.121</v>
      </c>
      <c r="N528" s="111">
        <f t="shared" si="63"/>
        <v>379000</v>
      </c>
      <c r="O528" s="112">
        <f>INDEX([2]Sheet1!$AB:$AB,MATCH(B528,[2]Sheet1!$D:$D,0))</f>
        <v>44958</v>
      </c>
      <c r="P528" s="105">
        <v>182000</v>
      </c>
      <c r="Q528" s="104">
        <v>182000</v>
      </c>
      <c r="R528" s="94">
        <v>0</v>
      </c>
      <c r="S528" s="95">
        <v>0</v>
      </c>
      <c r="T528" s="107">
        <v>0</v>
      </c>
      <c r="U528" s="43"/>
    </row>
    <row r="529" spans="1:21" ht="57.5" x14ac:dyDescent="0.25">
      <c r="A529" s="43" t="s">
        <v>2920</v>
      </c>
      <c r="B529" s="43" t="s">
        <v>2921</v>
      </c>
      <c r="C529" s="43" t="s">
        <v>2922</v>
      </c>
      <c r="D529" s="43" t="s">
        <v>525</v>
      </c>
      <c r="E529" s="43" t="s">
        <v>183</v>
      </c>
      <c r="F529" s="85">
        <v>26.8</v>
      </c>
      <c r="G529" s="85">
        <v>31.2</v>
      </c>
      <c r="H529" s="82" t="s">
        <v>2923</v>
      </c>
      <c r="I529" s="43" t="s">
        <v>6</v>
      </c>
      <c r="J529" s="43" t="s">
        <v>1713</v>
      </c>
      <c r="K529" s="83">
        <v>395000</v>
      </c>
      <c r="L529" s="83">
        <v>0</v>
      </c>
      <c r="M529" s="110" t="str">
        <f>INDEX([1]Sheet1!$L:$L,MATCH(B529,[1]Sheet1!$D:$D,0))</f>
        <v>20.XX.201.151</v>
      </c>
      <c r="N529" s="111">
        <f t="shared" si="63"/>
        <v>395000</v>
      </c>
      <c r="O529" s="112">
        <f>INDEX([2]Sheet1!$AB:$AB,MATCH(B529,[2]Sheet1!$D:$D,0))</f>
        <v>44854</v>
      </c>
      <c r="P529" s="105">
        <v>73000</v>
      </c>
      <c r="Q529" s="104">
        <v>65000</v>
      </c>
      <c r="R529" s="94">
        <v>8000</v>
      </c>
      <c r="S529" s="95">
        <v>0</v>
      </c>
      <c r="T529" s="107">
        <v>0</v>
      </c>
      <c r="U529" s="45" t="s">
        <v>1704</v>
      </c>
    </row>
    <row r="530" spans="1:21" ht="57.5" x14ac:dyDescent="0.25">
      <c r="A530" s="43" t="s">
        <v>1307</v>
      </c>
      <c r="B530" s="43" t="s">
        <v>1551</v>
      </c>
      <c r="C530" s="43" t="s">
        <v>1677</v>
      </c>
      <c r="D530" s="43" t="s">
        <v>525</v>
      </c>
      <c r="E530" s="43" t="s">
        <v>528</v>
      </c>
      <c r="F530" s="85">
        <v>1.9</v>
      </c>
      <c r="G530" s="85">
        <v>1.9</v>
      </c>
      <c r="H530" s="82" t="s">
        <v>2924</v>
      </c>
      <c r="I530" s="43" t="s">
        <v>6</v>
      </c>
      <c r="J530" s="43" t="s">
        <v>655</v>
      </c>
      <c r="K530" s="83">
        <v>26000</v>
      </c>
      <c r="L530" s="83">
        <v>2548</v>
      </c>
      <c r="M530" s="110" t="str">
        <f>INDEX([1]Sheet1!$L:$L,MATCH(B530,[1]Sheet1!$D:$D,0))</f>
        <v>20.XX.201.352</v>
      </c>
      <c r="N530" s="111">
        <f t="shared" si="63"/>
        <v>23452</v>
      </c>
      <c r="O530" s="112">
        <f>INDEX([2]Sheet1!$AB:$AB,MATCH(B530,[2]Sheet1!$D:$D,0))</f>
        <v>44683</v>
      </c>
      <c r="P530" s="105">
        <v>1000</v>
      </c>
      <c r="Q530" s="104">
        <v>1000</v>
      </c>
      <c r="R530" s="50">
        <v>0</v>
      </c>
      <c r="S530" s="95">
        <v>0</v>
      </c>
      <c r="T530" s="107">
        <v>0</v>
      </c>
      <c r="U530" s="43"/>
    </row>
    <row r="531" spans="1:21" ht="46" x14ac:dyDescent="0.25">
      <c r="A531" s="43" t="s">
        <v>2925</v>
      </c>
      <c r="B531" s="43" t="s">
        <v>2926</v>
      </c>
      <c r="C531" s="43" t="s">
        <v>2927</v>
      </c>
      <c r="D531" s="43" t="s">
        <v>514</v>
      </c>
      <c r="E531" s="43" t="s">
        <v>183</v>
      </c>
      <c r="F531" s="85">
        <v>0</v>
      </c>
      <c r="G531" s="85">
        <v>0</v>
      </c>
      <c r="H531" s="82" t="s">
        <v>2928</v>
      </c>
      <c r="I531" s="43" t="s">
        <v>6</v>
      </c>
      <c r="J531" s="43" t="s">
        <v>655</v>
      </c>
      <c r="K531" s="83">
        <v>872000</v>
      </c>
      <c r="L531" s="83">
        <v>0</v>
      </c>
      <c r="M531" s="110" t="str">
        <f>INDEX([1]Sheet1!$L:$L,MATCH(B531,[1]Sheet1!$D:$D,0))</f>
        <v>20.XX.201.119</v>
      </c>
      <c r="N531" s="111">
        <f t="shared" si="63"/>
        <v>872000</v>
      </c>
      <c r="O531" s="112">
        <f>INDEX([2]Sheet1!$AB:$AB,MATCH(B531,[2]Sheet1!$D:$D,0))</f>
        <v>45017</v>
      </c>
      <c r="P531" s="105">
        <v>298000</v>
      </c>
      <c r="Q531" s="104">
        <v>0</v>
      </c>
      <c r="R531" s="94">
        <v>298000</v>
      </c>
      <c r="S531" s="95">
        <v>0</v>
      </c>
      <c r="T531" s="107">
        <v>0</v>
      </c>
      <c r="U531" s="45" t="s">
        <v>1704</v>
      </c>
    </row>
    <row r="532" spans="1:21" ht="46" x14ac:dyDescent="0.25">
      <c r="A532" s="43" t="s">
        <v>2929</v>
      </c>
      <c r="B532" s="43" t="s">
        <v>2930</v>
      </c>
      <c r="C532" s="43" t="s">
        <v>2931</v>
      </c>
      <c r="D532" s="43" t="s">
        <v>518</v>
      </c>
      <c r="E532" s="43" t="s">
        <v>66</v>
      </c>
      <c r="F532" s="85">
        <v>14.9</v>
      </c>
      <c r="G532" s="85">
        <v>14.9</v>
      </c>
      <c r="H532" s="82" t="s">
        <v>2932</v>
      </c>
      <c r="I532" s="43" t="s">
        <v>6</v>
      </c>
      <c r="J532" s="55" t="s">
        <v>35</v>
      </c>
      <c r="K532" s="83">
        <v>0</v>
      </c>
      <c r="L532" s="83">
        <v>0</v>
      </c>
      <c r="M532" s="110">
        <f>INDEX([1]Sheet1!$L:$L,MATCH(B532,[1]Sheet1!$D:$D,0))</f>
        <v>0</v>
      </c>
      <c r="N532" s="111">
        <f t="shared" si="63"/>
        <v>0</v>
      </c>
      <c r="O532" s="112">
        <f>INDEX([2]Sheet1!$AB:$AB,MATCH(B532,[2]Sheet1!$D:$D,0))</f>
        <v>44410</v>
      </c>
      <c r="P532" s="105">
        <v>8000</v>
      </c>
      <c r="Q532" s="104">
        <v>0</v>
      </c>
      <c r="R532" s="50">
        <v>0</v>
      </c>
      <c r="S532" s="95">
        <v>8000</v>
      </c>
      <c r="T532" s="107">
        <v>0</v>
      </c>
      <c r="U532" s="45" t="s">
        <v>1705</v>
      </c>
    </row>
    <row r="533" spans="1:21" ht="69" x14ac:dyDescent="0.25">
      <c r="A533" s="43" t="s">
        <v>1308</v>
      </c>
      <c r="B533" s="43" t="s">
        <v>1552</v>
      </c>
      <c r="C533" s="43" t="s">
        <v>1678</v>
      </c>
      <c r="D533" s="43" t="s">
        <v>518</v>
      </c>
      <c r="E533" s="43" t="s">
        <v>61</v>
      </c>
      <c r="F533" s="85">
        <v>10.7</v>
      </c>
      <c r="G533" s="85">
        <v>25.5</v>
      </c>
      <c r="H533" s="82" t="s">
        <v>2933</v>
      </c>
      <c r="I533" s="43" t="s">
        <v>6</v>
      </c>
      <c r="J533" s="43" t="s">
        <v>3143</v>
      </c>
      <c r="K533" s="83">
        <v>22000</v>
      </c>
      <c r="L533" s="83">
        <v>0</v>
      </c>
      <c r="M533" s="110" t="str">
        <f>INDEX([1]Sheet1!$L:$L,MATCH(B533,[1]Sheet1!$D:$D,0))</f>
        <v>20.XX.201.110</v>
      </c>
      <c r="N533" s="111">
        <f t="shared" si="63"/>
        <v>22000</v>
      </c>
      <c r="O533" s="112">
        <f>INDEX([2]Sheet1!$AB:$AB,MATCH(B533,[2]Sheet1!$D:$D,0))</f>
        <v>44454</v>
      </c>
      <c r="P533" s="105">
        <v>24000</v>
      </c>
      <c r="Q533" s="104">
        <v>22000</v>
      </c>
      <c r="R533" s="50">
        <v>0</v>
      </c>
      <c r="S533" s="95">
        <v>2000</v>
      </c>
      <c r="T533" s="107">
        <v>0</v>
      </c>
      <c r="U533" s="45" t="s">
        <v>1705</v>
      </c>
    </row>
    <row r="534" spans="1:21" ht="69" x14ac:dyDescent="0.25">
      <c r="A534" s="43" t="s">
        <v>2934</v>
      </c>
      <c r="B534" s="43" t="s">
        <v>2935</v>
      </c>
      <c r="C534" s="43" t="s">
        <v>2936</v>
      </c>
      <c r="D534" s="43" t="s">
        <v>514</v>
      </c>
      <c r="E534" s="43" t="s">
        <v>66</v>
      </c>
      <c r="F534" s="85">
        <v>28.2</v>
      </c>
      <c r="G534" s="85">
        <v>31.7</v>
      </c>
      <c r="H534" s="82" t="s">
        <v>2937</v>
      </c>
      <c r="I534" s="43" t="s">
        <v>6</v>
      </c>
      <c r="J534" s="43" t="s">
        <v>3143</v>
      </c>
      <c r="K534" s="83">
        <v>45000</v>
      </c>
      <c r="L534" s="83">
        <v>1500</v>
      </c>
      <c r="M534" s="110" t="str">
        <f>INDEX([1]Sheet1!$L:$L,MATCH(B534,[1]Sheet1!$D:$D,0))</f>
        <v>20.XX.201.235</v>
      </c>
      <c r="N534" s="111">
        <f t="shared" si="63"/>
        <v>43500</v>
      </c>
      <c r="O534" s="112">
        <f>INDEX([2]Sheet1!$AB:$AB,MATCH(B534,[2]Sheet1!$D:$D,0))</f>
        <v>44456</v>
      </c>
      <c r="P534" s="105">
        <v>12000</v>
      </c>
      <c r="Q534" s="104">
        <v>12000</v>
      </c>
      <c r="R534" s="50">
        <v>0</v>
      </c>
      <c r="S534" s="95">
        <v>0</v>
      </c>
      <c r="T534" s="107">
        <v>0</v>
      </c>
      <c r="U534" s="43"/>
    </row>
    <row r="535" spans="1:21" ht="57.5" x14ac:dyDescent="0.25">
      <c r="A535" s="43" t="s">
        <v>2938</v>
      </c>
      <c r="B535" s="43" t="s">
        <v>2939</v>
      </c>
      <c r="C535" s="43" t="s">
        <v>2940</v>
      </c>
      <c r="D535" s="43" t="s">
        <v>514</v>
      </c>
      <c r="E535" s="43" t="s">
        <v>61</v>
      </c>
      <c r="F535" s="85">
        <v>12.1</v>
      </c>
      <c r="G535" s="85">
        <v>33</v>
      </c>
      <c r="H535" s="82" t="s">
        <v>2941</v>
      </c>
      <c r="I535" s="43" t="s">
        <v>6</v>
      </c>
      <c r="J535" s="43" t="s">
        <v>655</v>
      </c>
      <c r="K535" s="83">
        <v>25000</v>
      </c>
      <c r="L535" s="83">
        <v>0</v>
      </c>
      <c r="M535" s="110" t="str">
        <f>INDEX([1]Sheet1!$L:$L,MATCH(B535,[1]Sheet1!$D:$D,0))</f>
        <v>20.XX.201.315</v>
      </c>
      <c r="N535" s="111">
        <f t="shared" si="63"/>
        <v>25000</v>
      </c>
      <c r="O535" s="112">
        <f>INDEX([2]Sheet1!$AB:$AB,MATCH(B535,[2]Sheet1!$D:$D,0))</f>
        <v>44866</v>
      </c>
      <c r="P535" s="105">
        <v>16000</v>
      </c>
      <c r="Q535" s="104">
        <v>16000</v>
      </c>
      <c r="R535" s="94">
        <v>0</v>
      </c>
      <c r="S535" s="95">
        <v>0</v>
      </c>
      <c r="T535" s="107">
        <v>0</v>
      </c>
      <c r="U535" s="43"/>
    </row>
    <row r="536" spans="1:21" ht="80.5" x14ac:dyDescent="0.25">
      <c r="A536" s="43" t="s">
        <v>1309</v>
      </c>
      <c r="B536" s="43" t="s">
        <v>1553</v>
      </c>
      <c r="C536" s="43" t="s">
        <v>83</v>
      </c>
      <c r="D536" s="43" t="s">
        <v>533</v>
      </c>
      <c r="E536" s="43" t="s">
        <v>140</v>
      </c>
      <c r="F536" s="85">
        <v>18.7</v>
      </c>
      <c r="G536" s="85">
        <v>20.2</v>
      </c>
      <c r="H536" s="82" t="s">
        <v>2942</v>
      </c>
      <c r="I536" s="43" t="s">
        <v>6</v>
      </c>
      <c r="J536" s="43" t="s">
        <v>655</v>
      </c>
      <c r="K536" s="83">
        <v>448000</v>
      </c>
      <c r="L536" s="83">
        <v>0</v>
      </c>
      <c r="M536" s="110" t="str">
        <f>INDEX([1]Sheet1!$L:$L,MATCH(B536,[1]Sheet1!$D:$D,0))</f>
        <v>20.XX.201.361</v>
      </c>
      <c r="N536" s="111">
        <f t="shared" si="63"/>
        <v>448000</v>
      </c>
      <c r="O536" s="112">
        <f>INDEX([2]Sheet1!$AB:$AB,MATCH(B536,[2]Sheet1!$D:$D,0))</f>
        <v>44727</v>
      </c>
      <c r="P536" s="105">
        <v>182000</v>
      </c>
      <c r="Q536" s="104">
        <v>182000</v>
      </c>
      <c r="R536" s="50">
        <v>0</v>
      </c>
      <c r="S536" s="95">
        <v>0</v>
      </c>
      <c r="T536" s="107">
        <v>0</v>
      </c>
      <c r="U536" s="43"/>
    </row>
    <row r="537" spans="1:21" ht="34.5" x14ac:dyDescent="0.25">
      <c r="A537" s="43" t="s">
        <v>2943</v>
      </c>
      <c r="B537" s="43" t="s">
        <v>2944</v>
      </c>
      <c r="C537" s="43" t="s">
        <v>2945</v>
      </c>
      <c r="D537" s="43" t="s">
        <v>514</v>
      </c>
      <c r="E537" s="43" t="s">
        <v>61</v>
      </c>
      <c r="F537" s="85">
        <v>10.6</v>
      </c>
      <c r="G537" s="85">
        <v>10.6</v>
      </c>
      <c r="H537" s="82" t="s">
        <v>2946</v>
      </c>
      <c r="I537" s="43" t="s">
        <v>6</v>
      </c>
      <c r="J537" s="43" t="s">
        <v>654</v>
      </c>
      <c r="K537" s="83">
        <v>440000</v>
      </c>
      <c r="L537" s="83">
        <v>18011.88</v>
      </c>
      <c r="M537" s="110" t="str">
        <f>INDEX([1]Sheet1!$L:$L,MATCH(B537,[1]Sheet1!$D:$D,0))</f>
        <v>20.XX.201.112</v>
      </c>
      <c r="N537" s="111">
        <f t="shared" si="63"/>
        <v>421988.12</v>
      </c>
      <c r="O537" s="112">
        <f>INDEX([2]Sheet1!$AB:$AB,MATCH(B537,[2]Sheet1!$D:$D,0))</f>
        <v>43109</v>
      </c>
      <c r="P537" s="105">
        <v>30000</v>
      </c>
      <c r="Q537" s="104">
        <v>30000</v>
      </c>
      <c r="R537" s="50">
        <v>0</v>
      </c>
      <c r="S537" s="95">
        <v>0</v>
      </c>
      <c r="T537" s="107">
        <v>0</v>
      </c>
      <c r="U537" s="43"/>
    </row>
    <row r="538" spans="1:21" ht="23" x14ac:dyDescent="0.25">
      <c r="A538" s="43" t="s">
        <v>2947</v>
      </c>
      <c r="B538" s="43" t="s">
        <v>2948</v>
      </c>
      <c r="C538" s="43" t="s">
        <v>2949</v>
      </c>
      <c r="D538" s="43" t="s">
        <v>525</v>
      </c>
      <c r="E538" s="43" t="s">
        <v>183</v>
      </c>
      <c r="F538" s="85">
        <v>0</v>
      </c>
      <c r="G538" s="85">
        <v>31.67</v>
      </c>
      <c r="H538" s="82" t="s">
        <v>2950</v>
      </c>
      <c r="I538" s="43" t="s">
        <v>6</v>
      </c>
      <c r="J538" s="43" t="s">
        <v>655</v>
      </c>
      <c r="K538" s="83">
        <v>575000</v>
      </c>
      <c r="L538" s="83">
        <v>2548</v>
      </c>
      <c r="M538" s="110" t="str">
        <f>INDEX([1]Sheet1!$L:$L,MATCH(B538,[1]Sheet1!$D:$D,0))</f>
        <v>20.XX.201.121</v>
      </c>
      <c r="N538" s="111">
        <f t="shared" si="63"/>
        <v>572452</v>
      </c>
      <c r="O538" s="112">
        <f>INDEX([2]Sheet1!$AB:$AB,MATCH(B538,[2]Sheet1!$D:$D,0))</f>
        <v>44721</v>
      </c>
      <c r="P538" s="105">
        <v>204000</v>
      </c>
      <c r="Q538" s="104">
        <v>204000</v>
      </c>
      <c r="R538" s="50">
        <v>0</v>
      </c>
      <c r="S538" s="95">
        <v>0</v>
      </c>
      <c r="T538" s="107">
        <v>0</v>
      </c>
      <c r="U538" s="43"/>
    </row>
    <row r="539" spans="1:21" ht="57.5" x14ac:dyDescent="0.25">
      <c r="A539" s="43" t="s">
        <v>2951</v>
      </c>
      <c r="B539" s="43" t="s">
        <v>2952</v>
      </c>
      <c r="C539" s="43" t="s">
        <v>2953</v>
      </c>
      <c r="D539" s="43" t="s">
        <v>514</v>
      </c>
      <c r="E539" s="43" t="s">
        <v>61</v>
      </c>
      <c r="F539" s="85">
        <v>32.5</v>
      </c>
      <c r="G539" s="85">
        <v>49.8</v>
      </c>
      <c r="H539" s="82" t="s">
        <v>2954</v>
      </c>
      <c r="I539" s="43" t="s">
        <v>6</v>
      </c>
      <c r="J539" s="43" t="s">
        <v>3143</v>
      </c>
      <c r="K539" s="83">
        <v>49000</v>
      </c>
      <c r="L539" s="83">
        <v>0</v>
      </c>
      <c r="M539" s="110" t="str">
        <f>INDEX([1]Sheet1!$L:$L,MATCH(B539,[1]Sheet1!$D:$D,0))</f>
        <v>20.XX.201.120</v>
      </c>
      <c r="N539" s="111">
        <f t="shared" si="63"/>
        <v>49000</v>
      </c>
      <c r="O539" s="112">
        <f>INDEX([2]Sheet1!$AB:$AB,MATCH(B539,[2]Sheet1!$D:$D,0))</f>
        <v>44587</v>
      </c>
      <c r="P539" s="105">
        <v>20000</v>
      </c>
      <c r="Q539" s="104">
        <v>20000</v>
      </c>
      <c r="R539" s="50">
        <v>0</v>
      </c>
      <c r="S539" s="95">
        <v>0</v>
      </c>
      <c r="T539" s="107">
        <v>0</v>
      </c>
      <c r="U539" s="43"/>
    </row>
    <row r="540" spans="1:21" ht="34.5" x14ac:dyDescent="0.25">
      <c r="A540" s="43" t="s">
        <v>1310</v>
      </c>
      <c r="B540" s="43" t="s">
        <v>1554</v>
      </c>
      <c r="C540" s="43" t="s">
        <v>1679</v>
      </c>
      <c r="D540" s="43" t="s">
        <v>525</v>
      </c>
      <c r="E540" s="43" t="s">
        <v>528</v>
      </c>
      <c r="F540" s="85">
        <v>2</v>
      </c>
      <c r="G540" s="85">
        <v>25</v>
      </c>
      <c r="H540" s="82" t="s">
        <v>2955</v>
      </c>
      <c r="I540" s="43" t="s">
        <v>6</v>
      </c>
      <c r="J540" s="43" t="s">
        <v>655</v>
      </c>
      <c r="K540" s="83">
        <v>820000</v>
      </c>
      <c r="L540" s="83">
        <v>2548</v>
      </c>
      <c r="M540" s="110" t="str">
        <f>INDEX([1]Sheet1!$L:$L,MATCH(B540,[1]Sheet1!$D:$D,0))</f>
        <v>20.XX.201.315</v>
      </c>
      <c r="N540" s="111">
        <f t="shared" si="63"/>
        <v>817452</v>
      </c>
      <c r="O540" s="112">
        <f>INDEX([2]Sheet1!$AB:$AB,MATCH(B540,[2]Sheet1!$D:$D,0))</f>
        <v>44719</v>
      </c>
      <c r="P540" s="105">
        <v>156000</v>
      </c>
      <c r="Q540" s="104">
        <v>156000</v>
      </c>
      <c r="R540" s="50">
        <v>0</v>
      </c>
      <c r="S540" s="95">
        <v>0</v>
      </c>
      <c r="T540" s="107">
        <v>0</v>
      </c>
      <c r="U540" s="43"/>
    </row>
    <row r="541" spans="1:21" ht="46" x14ac:dyDescent="0.25">
      <c r="A541" s="43" t="s">
        <v>2956</v>
      </c>
      <c r="B541" s="43" t="s">
        <v>2957</v>
      </c>
      <c r="C541" s="43" t="s">
        <v>2958</v>
      </c>
      <c r="D541" s="43" t="s">
        <v>517</v>
      </c>
      <c r="E541" s="43" t="s">
        <v>334</v>
      </c>
      <c r="F541" s="85">
        <v>0.4</v>
      </c>
      <c r="G541" s="85">
        <v>1.5</v>
      </c>
      <c r="H541" s="82" t="s">
        <v>2959</v>
      </c>
      <c r="I541" s="43" t="s">
        <v>6</v>
      </c>
      <c r="J541" s="43" t="s">
        <v>3143</v>
      </c>
      <c r="K541" s="83">
        <v>310000</v>
      </c>
      <c r="L541" s="83">
        <v>0</v>
      </c>
      <c r="M541" s="110" t="str">
        <f>INDEX([1]Sheet1!$L:$L,MATCH(B541,[1]Sheet1!$D:$D,0))</f>
        <v>20.XX.201.361</v>
      </c>
      <c r="N541" s="111">
        <f t="shared" si="63"/>
        <v>310000</v>
      </c>
      <c r="O541" s="112">
        <f>INDEX([2]Sheet1!$AB:$AB,MATCH(B541,[2]Sheet1!$D:$D,0))</f>
        <v>44515</v>
      </c>
      <c r="P541" s="105">
        <v>100000</v>
      </c>
      <c r="Q541" s="104">
        <v>100000</v>
      </c>
      <c r="R541" s="50">
        <v>0</v>
      </c>
      <c r="S541" s="95">
        <v>0</v>
      </c>
      <c r="T541" s="107">
        <v>0</v>
      </c>
      <c r="U541" s="43"/>
    </row>
    <row r="542" spans="1:21" ht="34.5" x14ac:dyDescent="0.25">
      <c r="A542" s="43" t="s">
        <v>2960</v>
      </c>
      <c r="B542" s="43" t="s">
        <v>2961</v>
      </c>
      <c r="C542" s="43" t="s">
        <v>2962</v>
      </c>
      <c r="D542" s="43" t="s">
        <v>533</v>
      </c>
      <c r="E542" s="43" t="s">
        <v>140</v>
      </c>
      <c r="F542" s="85">
        <v>7.4</v>
      </c>
      <c r="G542" s="85">
        <v>9.5</v>
      </c>
      <c r="H542" s="82" t="s">
        <v>2963</v>
      </c>
      <c r="I542" s="43" t="s">
        <v>6</v>
      </c>
      <c r="J542" s="43" t="s">
        <v>655</v>
      </c>
      <c r="K542" s="83">
        <v>471000</v>
      </c>
      <c r="L542" s="83">
        <v>53600</v>
      </c>
      <c r="M542" s="110" t="str">
        <f>INDEX([1]Sheet1!$L:$L,MATCH(B542,[1]Sheet1!$D:$D,0))</f>
        <v>20.XX.201.361</v>
      </c>
      <c r="N542" s="111">
        <f t="shared" si="63"/>
        <v>417400</v>
      </c>
      <c r="O542" s="112">
        <f>INDEX([2]Sheet1!$AB:$AB,MATCH(B542,[2]Sheet1!$D:$D,0))</f>
        <v>44523</v>
      </c>
      <c r="P542" s="105">
        <v>231000</v>
      </c>
      <c r="Q542" s="104">
        <v>231000</v>
      </c>
      <c r="R542" s="50">
        <v>0</v>
      </c>
      <c r="S542" s="95">
        <v>0</v>
      </c>
      <c r="T542" s="107">
        <v>0</v>
      </c>
      <c r="U542" s="43"/>
    </row>
    <row r="543" spans="1:21" ht="46" x14ac:dyDescent="0.25">
      <c r="A543" s="43" t="s">
        <v>2964</v>
      </c>
      <c r="B543" s="43" t="s">
        <v>2965</v>
      </c>
      <c r="C543" s="43" t="s">
        <v>2966</v>
      </c>
      <c r="D543" s="43" t="s">
        <v>518</v>
      </c>
      <c r="E543" s="43" t="s">
        <v>66</v>
      </c>
      <c r="F543" s="85">
        <v>4.5</v>
      </c>
      <c r="G543" s="85">
        <v>23.3</v>
      </c>
      <c r="H543" s="82" t="s">
        <v>2967</v>
      </c>
      <c r="I543" s="43" t="s">
        <v>6</v>
      </c>
      <c r="J543" s="43" t="s">
        <v>655</v>
      </c>
      <c r="K543" s="83">
        <v>607000</v>
      </c>
      <c r="L543" s="83">
        <v>0</v>
      </c>
      <c r="M543" s="110" t="str">
        <f>INDEX([1]Sheet1!$L:$L,MATCH(B543,[1]Sheet1!$D:$D,0))</f>
        <v>20.XX.201.315</v>
      </c>
      <c r="N543" s="111">
        <f t="shared" si="63"/>
        <v>607000</v>
      </c>
      <c r="O543" s="112">
        <f>INDEX([2]Sheet1!$AB:$AB,MATCH(B543,[2]Sheet1!$D:$D,0))</f>
        <v>44729</v>
      </c>
      <c r="P543" s="105">
        <v>91000</v>
      </c>
      <c r="Q543" s="104">
        <v>91000</v>
      </c>
      <c r="R543" s="50">
        <v>0</v>
      </c>
      <c r="S543" s="95">
        <v>0</v>
      </c>
      <c r="T543" s="107">
        <v>0</v>
      </c>
      <c r="U543" s="43"/>
    </row>
    <row r="544" spans="1:21" ht="34.5" x14ac:dyDescent="0.25">
      <c r="A544" s="43" t="s">
        <v>2968</v>
      </c>
      <c r="B544" s="43" t="s">
        <v>2969</v>
      </c>
      <c r="C544" s="43" t="s">
        <v>2970</v>
      </c>
      <c r="D544" s="43" t="s">
        <v>517</v>
      </c>
      <c r="E544" s="43" t="s">
        <v>2971</v>
      </c>
      <c r="F544" s="85">
        <v>0</v>
      </c>
      <c r="G544" s="85">
        <v>12.1</v>
      </c>
      <c r="H544" s="82" t="s">
        <v>2972</v>
      </c>
      <c r="I544" s="43" t="s">
        <v>6</v>
      </c>
      <c r="J544" s="43" t="s">
        <v>655</v>
      </c>
      <c r="K544" s="83">
        <v>908000</v>
      </c>
      <c r="L544" s="83">
        <v>2548</v>
      </c>
      <c r="M544" s="110" t="str">
        <f>INDEX([1]Sheet1!$L:$L,MATCH(B544,[1]Sheet1!$D:$D,0))</f>
        <v>20.XX.201.121</v>
      </c>
      <c r="N544" s="111">
        <f t="shared" si="63"/>
        <v>905452</v>
      </c>
      <c r="O544" s="112">
        <f>INDEX([2]Sheet1!$AB:$AB,MATCH(B544,[2]Sheet1!$D:$D,0))</f>
        <v>44701</v>
      </c>
      <c r="P544" s="105">
        <v>98000</v>
      </c>
      <c r="Q544" s="104">
        <v>98000</v>
      </c>
      <c r="R544" s="50">
        <v>0</v>
      </c>
      <c r="S544" s="95">
        <v>0</v>
      </c>
      <c r="T544" s="107">
        <v>0</v>
      </c>
      <c r="U544" s="43"/>
    </row>
    <row r="545" spans="1:21" ht="80.5" x14ac:dyDescent="0.25">
      <c r="A545" s="43" t="s">
        <v>2973</v>
      </c>
      <c r="B545" s="43" t="s">
        <v>2974</v>
      </c>
      <c r="C545" s="43" t="s">
        <v>2975</v>
      </c>
      <c r="D545" s="43" t="s">
        <v>533</v>
      </c>
      <c r="E545" s="43" t="s">
        <v>119</v>
      </c>
      <c r="F545" s="85">
        <v>10.1</v>
      </c>
      <c r="G545" s="85">
        <v>10.1</v>
      </c>
      <c r="H545" s="82" t="s">
        <v>2976</v>
      </c>
      <c r="I545" s="43" t="s">
        <v>6</v>
      </c>
      <c r="J545" s="43" t="s">
        <v>655</v>
      </c>
      <c r="K545" s="83">
        <v>1764000</v>
      </c>
      <c r="L545" s="83">
        <v>0</v>
      </c>
      <c r="M545" s="110" t="str">
        <f>INDEX([1]Sheet1!$L:$L,MATCH(B545,[1]Sheet1!$D:$D,0))</f>
        <v>20.XX.201.010</v>
      </c>
      <c r="N545" s="111">
        <f t="shared" si="63"/>
        <v>1764000</v>
      </c>
      <c r="O545" s="112">
        <f>INDEX([2]Sheet1!$AB:$AB,MATCH(B545,[2]Sheet1!$D:$D,0))</f>
        <v>44833</v>
      </c>
      <c r="P545" s="105">
        <v>503000</v>
      </c>
      <c r="Q545" s="104">
        <v>503000</v>
      </c>
      <c r="R545" s="50">
        <v>0</v>
      </c>
      <c r="S545" s="95">
        <v>0</v>
      </c>
      <c r="T545" s="107">
        <v>0</v>
      </c>
      <c r="U545" s="43"/>
    </row>
    <row r="546" spans="1:21" ht="34.5" x14ac:dyDescent="0.25">
      <c r="A546" s="43" t="s">
        <v>2977</v>
      </c>
      <c r="B546" s="43" t="s">
        <v>2978</v>
      </c>
      <c r="C546" s="43" t="s">
        <v>2979</v>
      </c>
      <c r="D546" s="43" t="s">
        <v>517</v>
      </c>
      <c r="E546" s="43" t="s">
        <v>2971</v>
      </c>
      <c r="F546" s="85">
        <v>13.63</v>
      </c>
      <c r="G546" s="85">
        <v>13.63</v>
      </c>
      <c r="H546" s="82" t="s">
        <v>2980</v>
      </c>
      <c r="I546" s="43" t="s">
        <v>6</v>
      </c>
      <c r="J546" s="43" t="s">
        <v>655</v>
      </c>
      <c r="K546" s="83">
        <v>1343000</v>
      </c>
      <c r="L546" s="83">
        <v>0</v>
      </c>
      <c r="M546" s="110" t="str">
        <f>INDEX([1]Sheet1!$L:$L,MATCH(B546,[1]Sheet1!$D:$D,0))</f>
        <v>20.XX.201.010</v>
      </c>
      <c r="N546" s="111">
        <f t="shared" si="63"/>
        <v>1343000</v>
      </c>
      <c r="O546" s="112">
        <f>INDEX([2]Sheet1!$AB:$AB,MATCH(B546,[2]Sheet1!$D:$D,0))</f>
        <v>44778</v>
      </c>
      <c r="P546" s="105">
        <v>296000</v>
      </c>
      <c r="Q546" s="104">
        <v>296000</v>
      </c>
      <c r="R546" s="50">
        <v>0</v>
      </c>
      <c r="S546" s="95">
        <v>0</v>
      </c>
      <c r="T546" s="107">
        <v>0</v>
      </c>
      <c r="U546" s="43"/>
    </row>
    <row r="547" spans="1:21" ht="46" x14ac:dyDescent="0.25">
      <c r="A547" s="43" t="s">
        <v>1311</v>
      </c>
      <c r="B547" s="43" t="s">
        <v>754</v>
      </c>
      <c r="C547" s="43" t="s">
        <v>755</v>
      </c>
      <c r="D547" s="43" t="s">
        <v>514</v>
      </c>
      <c r="E547" s="43" t="s">
        <v>562</v>
      </c>
      <c r="F547" s="85">
        <v>11.6</v>
      </c>
      <c r="G547" s="85">
        <v>11.6</v>
      </c>
      <c r="H547" s="82" t="s">
        <v>2981</v>
      </c>
      <c r="I547" s="43" t="s">
        <v>6</v>
      </c>
      <c r="J547" s="43" t="s">
        <v>655</v>
      </c>
      <c r="K547" s="83">
        <v>700000</v>
      </c>
      <c r="L547" s="83">
        <v>126000</v>
      </c>
      <c r="M547" s="110" t="str">
        <f>INDEX([1]Sheet1!$L:$L,MATCH(B547,[1]Sheet1!$D:$D,0))</f>
        <v>20.XX.201.010</v>
      </c>
      <c r="N547" s="111">
        <f t="shared" si="63"/>
        <v>574000</v>
      </c>
      <c r="O547" s="112">
        <f>INDEX([2]Sheet1!$AB:$AB,MATCH(B547,[2]Sheet1!$D:$D,0))</f>
        <v>44482</v>
      </c>
      <c r="P547" s="105">
        <v>209000</v>
      </c>
      <c r="Q547" s="104">
        <v>209000</v>
      </c>
      <c r="R547" s="50">
        <v>0</v>
      </c>
      <c r="S547" s="95">
        <v>0</v>
      </c>
      <c r="T547" s="107">
        <v>0</v>
      </c>
      <c r="U547" s="43"/>
    </row>
    <row r="548" spans="1:21" ht="46" x14ac:dyDescent="0.25">
      <c r="A548" s="43" t="s">
        <v>2982</v>
      </c>
      <c r="B548" s="43" t="s">
        <v>2983</v>
      </c>
      <c r="C548" s="43" t="s">
        <v>2984</v>
      </c>
      <c r="D548" s="43" t="s">
        <v>533</v>
      </c>
      <c r="E548" s="43" t="s">
        <v>534</v>
      </c>
      <c r="F548" s="85">
        <v>18.100000000000001</v>
      </c>
      <c r="G548" s="85">
        <v>18.100000000000001</v>
      </c>
      <c r="H548" s="82" t="s">
        <v>2985</v>
      </c>
      <c r="I548" s="43" t="s">
        <v>6</v>
      </c>
      <c r="J548" s="43" t="s">
        <v>655</v>
      </c>
      <c r="K548" s="83">
        <v>6258000</v>
      </c>
      <c r="L548" s="83">
        <v>0</v>
      </c>
      <c r="M548" s="110" t="str">
        <f>INDEX([1]Sheet1!$L:$L,MATCH(B548,[1]Sheet1!$D:$D,0))</f>
        <v>20.XX.201.010</v>
      </c>
      <c r="N548" s="111">
        <f t="shared" si="63"/>
        <v>6258000</v>
      </c>
      <c r="O548" s="112">
        <f>INDEX([2]Sheet1!$AB:$AB,MATCH(B548,[2]Sheet1!$D:$D,0))</f>
        <v>44841</v>
      </c>
      <c r="P548" s="105">
        <v>113000</v>
      </c>
      <c r="Q548" s="104">
        <v>113000</v>
      </c>
      <c r="R548" s="94">
        <v>0</v>
      </c>
      <c r="S548" s="95">
        <v>0</v>
      </c>
      <c r="T548" s="107">
        <v>0</v>
      </c>
      <c r="U548" s="43"/>
    </row>
    <row r="549" spans="1:21" ht="34.5" x14ac:dyDescent="0.25">
      <c r="A549" s="43" t="s">
        <v>2986</v>
      </c>
      <c r="B549" s="43" t="s">
        <v>2987</v>
      </c>
      <c r="C549" s="43" t="s">
        <v>2988</v>
      </c>
      <c r="D549" s="43" t="s">
        <v>518</v>
      </c>
      <c r="E549" s="43" t="s">
        <v>549</v>
      </c>
      <c r="F549" s="85">
        <v>33.380000000000003</v>
      </c>
      <c r="G549" s="85">
        <v>33.380000000000003</v>
      </c>
      <c r="H549" s="82" t="s">
        <v>2989</v>
      </c>
      <c r="I549" s="43" t="s">
        <v>6</v>
      </c>
      <c r="J549" s="43" t="s">
        <v>655</v>
      </c>
      <c r="K549" s="83">
        <v>801000</v>
      </c>
      <c r="L549" s="83">
        <v>0</v>
      </c>
      <c r="M549" s="110" t="str">
        <f>INDEX([1]Sheet1!$L:$L,MATCH(B549,[1]Sheet1!$D:$D,0))</f>
        <v>20.XX.201.010</v>
      </c>
      <c r="N549" s="111">
        <f t="shared" si="63"/>
        <v>801000</v>
      </c>
      <c r="O549" s="112">
        <f>INDEX([2]Sheet1!$AB:$AB,MATCH(B549,[2]Sheet1!$D:$D,0))</f>
        <v>44791</v>
      </c>
      <c r="P549" s="105">
        <v>120000</v>
      </c>
      <c r="Q549" s="104">
        <v>120000</v>
      </c>
      <c r="R549" s="50">
        <v>0</v>
      </c>
      <c r="S549" s="95">
        <v>0</v>
      </c>
      <c r="T549" s="107">
        <v>0</v>
      </c>
      <c r="U549" s="43"/>
    </row>
    <row r="550" spans="1:21" ht="57.5" x14ac:dyDescent="0.25">
      <c r="A550" s="43" t="s">
        <v>2990</v>
      </c>
      <c r="B550" s="43" t="s">
        <v>2991</v>
      </c>
      <c r="C550" s="43" t="s">
        <v>2992</v>
      </c>
      <c r="D550" s="43" t="s">
        <v>514</v>
      </c>
      <c r="E550" s="43" t="s">
        <v>562</v>
      </c>
      <c r="F550" s="85">
        <v>0.49</v>
      </c>
      <c r="G550" s="85">
        <v>6.6</v>
      </c>
      <c r="H550" s="82" t="s">
        <v>2993</v>
      </c>
      <c r="I550" s="43" t="s">
        <v>6</v>
      </c>
      <c r="J550" s="43" t="s">
        <v>655</v>
      </c>
      <c r="K550" s="83">
        <v>28000</v>
      </c>
      <c r="L550" s="83">
        <v>0</v>
      </c>
      <c r="M550" s="110" t="str">
        <f>INDEX([1]Sheet1!$L:$L,MATCH(B550,[1]Sheet1!$D:$D,0))</f>
        <v>20.XX.201.010</v>
      </c>
      <c r="N550" s="111">
        <f t="shared" si="63"/>
        <v>28000</v>
      </c>
      <c r="O550" s="112">
        <f>INDEX([2]Sheet1!$AB:$AB,MATCH(B550,[2]Sheet1!$D:$D,0))</f>
        <v>44727</v>
      </c>
      <c r="P550" s="105">
        <v>30000</v>
      </c>
      <c r="Q550" s="104">
        <v>28000</v>
      </c>
      <c r="R550" s="50">
        <v>0</v>
      </c>
      <c r="S550" s="95">
        <v>2000</v>
      </c>
      <c r="T550" s="107">
        <v>0</v>
      </c>
      <c r="U550" s="45" t="s">
        <v>1705</v>
      </c>
    </row>
    <row r="551" spans="1:21" ht="69" x14ac:dyDescent="0.25">
      <c r="A551" s="43" t="s">
        <v>2994</v>
      </c>
      <c r="B551" s="43" t="s">
        <v>2995</v>
      </c>
      <c r="C551" s="43" t="s">
        <v>2996</v>
      </c>
      <c r="D551" s="43" t="s">
        <v>517</v>
      </c>
      <c r="E551" s="43" t="s">
        <v>243</v>
      </c>
      <c r="F551" s="85">
        <v>10.1</v>
      </c>
      <c r="G551" s="85">
        <v>13.848000000000001</v>
      </c>
      <c r="H551" s="82" t="s">
        <v>2997</v>
      </c>
      <c r="I551" s="43" t="s">
        <v>6</v>
      </c>
      <c r="J551" s="43" t="s">
        <v>655</v>
      </c>
      <c r="K551" s="83">
        <v>110000</v>
      </c>
      <c r="L551" s="83">
        <v>0</v>
      </c>
      <c r="M551" s="110" t="str">
        <f>INDEX([1]Sheet1!$L:$L,MATCH(B551,[1]Sheet1!$D:$D,0))</f>
        <v>20.XX.201.010</v>
      </c>
      <c r="N551" s="111">
        <f t="shared" si="63"/>
        <v>110000</v>
      </c>
      <c r="O551" s="112">
        <f>INDEX([2]Sheet1!$AB:$AB,MATCH(B551,[2]Sheet1!$D:$D,0))</f>
        <v>44659</v>
      </c>
      <c r="P551" s="105">
        <v>14000</v>
      </c>
      <c r="Q551" s="104">
        <v>14000</v>
      </c>
      <c r="R551" s="50">
        <v>0</v>
      </c>
      <c r="S551" s="95">
        <v>0</v>
      </c>
      <c r="T551" s="107">
        <v>0</v>
      </c>
      <c r="U551" s="43"/>
    </row>
    <row r="552" spans="1:21" ht="57.5" x14ac:dyDescent="0.25">
      <c r="A552" s="43" t="s">
        <v>2998</v>
      </c>
      <c r="B552" s="43" t="s">
        <v>2999</v>
      </c>
      <c r="C552" s="43" t="s">
        <v>3000</v>
      </c>
      <c r="D552" s="43" t="s">
        <v>517</v>
      </c>
      <c r="E552" s="43" t="s">
        <v>536</v>
      </c>
      <c r="F552" s="85">
        <v>32.9</v>
      </c>
      <c r="G552" s="85">
        <v>32.9</v>
      </c>
      <c r="H552" s="82" t="s">
        <v>3001</v>
      </c>
      <c r="I552" s="43" t="s">
        <v>6</v>
      </c>
      <c r="J552" s="43" t="s">
        <v>655</v>
      </c>
      <c r="K552" s="83">
        <v>2787000</v>
      </c>
      <c r="L552" s="83">
        <v>0</v>
      </c>
      <c r="M552" s="110" t="str">
        <f>INDEX([1]Sheet1!$L:$L,MATCH(B552,[1]Sheet1!$D:$D,0))</f>
        <v>20.XX.201.010</v>
      </c>
      <c r="N552" s="111">
        <f t="shared" si="63"/>
        <v>2787000</v>
      </c>
      <c r="O552" s="112">
        <f>INDEX([2]Sheet1!$AB:$AB,MATCH(B552,[2]Sheet1!$D:$D,0))</f>
        <v>44984</v>
      </c>
      <c r="P552" s="105">
        <v>14000</v>
      </c>
      <c r="Q552" s="104">
        <v>14000</v>
      </c>
      <c r="R552" s="94">
        <v>0</v>
      </c>
      <c r="S552" s="95">
        <v>0</v>
      </c>
      <c r="T552" s="107">
        <v>0</v>
      </c>
      <c r="U552" s="43"/>
    </row>
    <row r="553" spans="1:21" ht="46" x14ac:dyDescent="0.25">
      <c r="A553" s="43" t="s">
        <v>3002</v>
      </c>
      <c r="B553" s="43" t="s">
        <v>3003</v>
      </c>
      <c r="C553" s="43" t="s">
        <v>3004</v>
      </c>
      <c r="D553" s="43" t="s">
        <v>514</v>
      </c>
      <c r="E553" s="43" t="s">
        <v>183</v>
      </c>
      <c r="F553" s="85">
        <v>20.5</v>
      </c>
      <c r="G553" s="85">
        <v>20.9</v>
      </c>
      <c r="H553" s="82" t="s">
        <v>3005</v>
      </c>
      <c r="I553" s="43" t="s">
        <v>6</v>
      </c>
      <c r="J553" s="43" t="s">
        <v>655</v>
      </c>
      <c r="K553" s="83">
        <v>261000</v>
      </c>
      <c r="L553" s="83">
        <v>0</v>
      </c>
      <c r="M553" s="110" t="str">
        <f>INDEX([1]Sheet1!$L:$L,MATCH(B553,[1]Sheet1!$D:$D,0))</f>
        <v>20.XX.201.010</v>
      </c>
      <c r="N553" s="111">
        <f t="shared" si="63"/>
        <v>261000</v>
      </c>
      <c r="O553" s="112">
        <f>INDEX([2]Sheet1!$AB:$AB,MATCH(B553,[2]Sheet1!$D:$D,0))</f>
        <v>44743</v>
      </c>
      <c r="P553" s="105">
        <v>38000</v>
      </c>
      <c r="Q553" s="104">
        <v>38000</v>
      </c>
      <c r="R553" s="50">
        <v>0</v>
      </c>
      <c r="S553" s="95">
        <v>0</v>
      </c>
      <c r="T553" s="107">
        <v>0</v>
      </c>
      <c r="U553" s="43"/>
    </row>
    <row r="554" spans="1:21" ht="34.5" x14ac:dyDescent="0.25">
      <c r="A554" s="43" t="s">
        <v>3006</v>
      </c>
      <c r="B554" s="43" t="s">
        <v>3007</v>
      </c>
      <c r="C554" s="43" t="s">
        <v>3008</v>
      </c>
      <c r="D554" s="43" t="s">
        <v>521</v>
      </c>
      <c r="E554" s="43" t="s">
        <v>140</v>
      </c>
      <c r="F554" s="85">
        <v>16.7</v>
      </c>
      <c r="G554" s="85">
        <v>16.7</v>
      </c>
      <c r="H554" s="96" t="s">
        <v>3137</v>
      </c>
      <c r="I554" s="55" t="s">
        <v>6</v>
      </c>
      <c r="J554" s="43" t="s">
        <v>1713</v>
      </c>
      <c r="K554" s="83">
        <v>36000</v>
      </c>
      <c r="L554" s="83">
        <v>0</v>
      </c>
      <c r="M554" s="110" t="str">
        <f>INDEX([1]Sheet1!$L:$L,MATCH(B554,[1]Sheet1!$D:$D,0))</f>
        <v>20.XX.201.315</v>
      </c>
      <c r="N554" s="111">
        <f>K554-L554</f>
        <v>36000</v>
      </c>
      <c r="O554" s="112">
        <f>INDEX([2]Sheet1!$AB:$AB,MATCH(B554,[2]Sheet1!$D:$D,0))</f>
        <v>45247</v>
      </c>
      <c r="P554" s="105">
        <v>13000</v>
      </c>
      <c r="Q554" s="104">
        <v>0</v>
      </c>
      <c r="R554" s="94">
        <v>13000</v>
      </c>
      <c r="S554" s="95">
        <v>0</v>
      </c>
      <c r="T554" s="107">
        <v>0</v>
      </c>
      <c r="U554" s="45" t="s">
        <v>1704</v>
      </c>
    </row>
    <row r="555" spans="1:21" ht="46" x14ac:dyDescent="0.25">
      <c r="A555" s="43" t="s">
        <v>3009</v>
      </c>
      <c r="B555" s="43" t="s">
        <v>3010</v>
      </c>
      <c r="C555" s="43" t="s">
        <v>3011</v>
      </c>
      <c r="D555" s="43" t="s">
        <v>517</v>
      </c>
      <c r="E555" s="43" t="s">
        <v>66</v>
      </c>
      <c r="F555" s="85">
        <v>0.378</v>
      </c>
      <c r="G555" s="85">
        <v>12.73</v>
      </c>
      <c r="H555" s="82" t="s">
        <v>3012</v>
      </c>
      <c r="I555" s="43" t="s">
        <v>6</v>
      </c>
      <c r="J555" s="43" t="s">
        <v>655</v>
      </c>
      <c r="K555" s="83">
        <v>23000</v>
      </c>
      <c r="L555" s="83">
        <v>0</v>
      </c>
      <c r="M555" s="110" t="str">
        <f>INDEX([1]Sheet1!$L:$L,MATCH(B555,[1]Sheet1!$D:$D,0))</f>
        <v>20.XX.201.010</v>
      </c>
      <c r="N555" s="111">
        <f t="shared" ref="N555:N556" si="64">K555-L555</f>
        <v>23000</v>
      </c>
      <c r="O555" s="112">
        <f>INDEX([2]Sheet1!$AB:$AB,MATCH(B555,[2]Sheet1!$D:$D,0))</f>
        <v>44545</v>
      </c>
      <c r="P555" s="105">
        <v>35000</v>
      </c>
      <c r="Q555" s="104">
        <v>23000</v>
      </c>
      <c r="R555" s="50">
        <v>0</v>
      </c>
      <c r="S555" s="95">
        <v>12000</v>
      </c>
      <c r="T555" s="107">
        <v>0</v>
      </c>
      <c r="U555" s="45" t="s">
        <v>1705</v>
      </c>
    </row>
    <row r="556" spans="1:21" ht="46" x14ac:dyDescent="0.25">
      <c r="A556" s="43" t="s">
        <v>3013</v>
      </c>
      <c r="B556" s="43" t="s">
        <v>3014</v>
      </c>
      <c r="C556" s="43" t="s">
        <v>3015</v>
      </c>
      <c r="D556" s="43" t="s">
        <v>517</v>
      </c>
      <c r="E556" s="43" t="s">
        <v>522</v>
      </c>
      <c r="F556" s="85">
        <v>43.5</v>
      </c>
      <c r="G556" s="85">
        <v>43.9</v>
      </c>
      <c r="H556" s="82" t="s">
        <v>3016</v>
      </c>
      <c r="I556" s="43" t="s">
        <v>6</v>
      </c>
      <c r="J556" s="43" t="s">
        <v>655</v>
      </c>
      <c r="K556" s="83">
        <v>2760000</v>
      </c>
      <c r="L556" s="83">
        <v>0</v>
      </c>
      <c r="M556" s="110" t="str">
        <f>INDEX([1]Sheet1!$L:$L,MATCH(B556,[1]Sheet1!$D:$D,0))</f>
        <v>20.XX.201.010</v>
      </c>
      <c r="N556" s="111">
        <f t="shared" si="64"/>
        <v>2760000</v>
      </c>
      <c r="O556" s="112">
        <f>INDEX([2]Sheet1!$AB:$AB,MATCH(B556,[2]Sheet1!$D:$D,0))</f>
        <v>44818</v>
      </c>
      <c r="P556" s="105">
        <v>8000</v>
      </c>
      <c r="Q556" s="104">
        <v>8000</v>
      </c>
      <c r="R556" s="50">
        <v>0</v>
      </c>
      <c r="S556" s="95">
        <v>0</v>
      </c>
      <c r="T556" s="107">
        <v>0</v>
      </c>
      <c r="U556" s="43"/>
    </row>
    <row r="557" spans="1:21" ht="46" x14ac:dyDescent="0.25">
      <c r="A557" s="43" t="s">
        <v>3017</v>
      </c>
      <c r="B557" s="43" t="s">
        <v>3018</v>
      </c>
      <c r="C557" s="43" t="s">
        <v>3019</v>
      </c>
      <c r="D557" s="43" t="s">
        <v>514</v>
      </c>
      <c r="E557" s="43" t="s">
        <v>528</v>
      </c>
      <c r="F557" s="81">
        <v>5.0999999999999996</v>
      </c>
      <c r="G557" s="81">
        <v>16.399999999999999</v>
      </c>
      <c r="H557" s="82" t="s">
        <v>3020</v>
      </c>
      <c r="I557" s="43" t="s">
        <v>6</v>
      </c>
      <c r="J557" s="43" t="s">
        <v>655</v>
      </c>
      <c r="K557" s="83">
        <v>1336000</v>
      </c>
      <c r="L557" s="83">
        <v>0</v>
      </c>
      <c r="M557" s="110" t="str">
        <f>INDEX([1]Sheet1!$L:$L,MATCH(B557,[1]Sheet1!$D:$D,0))</f>
        <v>20.XX.201.121</v>
      </c>
      <c r="N557" s="111">
        <f t="shared" ref="N557:N564" si="65">K557-L557</f>
        <v>1336000</v>
      </c>
      <c r="O557" s="112">
        <f>INDEX([2]Sheet1!$AB:$AB,MATCH(B557,[2]Sheet1!$D:$D,0))</f>
        <v>44769</v>
      </c>
      <c r="P557" s="105">
        <v>101000</v>
      </c>
      <c r="Q557" s="104">
        <v>101000</v>
      </c>
      <c r="R557" s="50">
        <v>0</v>
      </c>
      <c r="S557" s="95">
        <v>0</v>
      </c>
      <c r="T557" s="107">
        <v>0</v>
      </c>
      <c r="U557" s="43"/>
    </row>
    <row r="558" spans="1:21" ht="69" x14ac:dyDescent="0.25">
      <c r="A558" s="43" t="s">
        <v>3021</v>
      </c>
      <c r="B558" s="43" t="s">
        <v>3022</v>
      </c>
      <c r="C558" s="43" t="s">
        <v>3023</v>
      </c>
      <c r="D558" s="43" t="s">
        <v>581</v>
      </c>
      <c r="E558" s="43" t="s">
        <v>641</v>
      </c>
      <c r="F558" s="85">
        <v>4.4000000000000004</v>
      </c>
      <c r="G558" s="85">
        <v>7.3</v>
      </c>
      <c r="H558" s="82" t="s">
        <v>3024</v>
      </c>
      <c r="I558" s="43" t="s">
        <v>6</v>
      </c>
      <c r="J558" s="43" t="s">
        <v>653</v>
      </c>
      <c r="K558" s="83">
        <v>10000</v>
      </c>
      <c r="L558" s="83">
        <v>4355.8</v>
      </c>
      <c r="M558" s="110" t="str">
        <f>INDEX([1]Sheet1!$L:$L,MATCH(B558,[1]Sheet1!$D:$D,0))</f>
        <v>20.XX.201.235</v>
      </c>
      <c r="N558" s="111">
        <f t="shared" si="65"/>
        <v>5644.2</v>
      </c>
      <c r="O558" s="112">
        <f>INDEX([2]Sheet1!$AB:$AB,MATCH(B558,[2]Sheet1!$D:$D,0))</f>
        <v>43769</v>
      </c>
      <c r="P558" s="105">
        <v>10000</v>
      </c>
      <c r="Q558" s="104">
        <v>5644</v>
      </c>
      <c r="R558" s="50">
        <v>0</v>
      </c>
      <c r="S558" s="95">
        <v>4356</v>
      </c>
      <c r="T558" s="107">
        <v>0</v>
      </c>
      <c r="U558" s="45" t="s">
        <v>1705</v>
      </c>
    </row>
    <row r="559" spans="1:21" ht="80.5" x14ac:dyDescent="0.25">
      <c r="A559" s="43" t="s">
        <v>3025</v>
      </c>
      <c r="B559" s="43" t="s">
        <v>3026</v>
      </c>
      <c r="C559" s="43" t="s">
        <v>3027</v>
      </c>
      <c r="D559" s="43" t="s">
        <v>581</v>
      </c>
      <c r="E559" s="43" t="s">
        <v>3028</v>
      </c>
      <c r="F559" s="85">
        <v>29.3</v>
      </c>
      <c r="G559" s="85">
        <v>29.6</v>
      </c>
      <c r="H559" s="82" t="s">
        <v>3174</v>
      </c>
      <c r="I559" s="43" t="s">
        <v>6</v>
      </c>
      <c r="J559" s="43" t="s">
        <v>3147</v>
      </c>
      <c r="K559" s="83">
        <v>303000</v>
      </c>
      <c r="L559" s="83">
        <v>0</v>
      </c>
      <c r="M559" s="110" t="str">
        <f>INDEX([1]Sheet1!$L:$L,MATCH(B559,[1]Sheet1!$D:$D,0))</f>
        <v>20.XX.201.2XX</v>
      </c>
      <c r="N559" s="111">
        <f t="shared" si="65"/>
        <v>303000</v>
      </c>
      <c r="O559" s="112">
        <f>INDEX([2]Sheet1!$AB:$AB,MATCH(B559,[2]Sheet1!$D:$D,0))</f>
        <v>45015</v>
      </c>
      <c r="P559" s="105">
        <v>60000</v>
      </c>
      <c r="Q559" s="104">
        <v>60000</v>
      </c>
      <c r="R559" s="94">
        <v>0</v>
      </c>
      <c r="S559" s="95">
        <v>0</v>
      </c>
      <c r="T559" s="107">
        <v>0</v>
      </c>
      <c r="U559" s="43"/>
    </row>
    <row r="560" spans="1:21" ht="57.5" x14ac:dyDescent="0.25">
      <c r="A560" s="43" t="s">
        <v>3029</v>
      </c>
      <c r="B560" s="43" t="s">
        <v>3030</v>
      </c>
      <c r="C560" s="43" t="s">
        <v>3031</v>
      </c>
      <c r="D560" s="43" t="s">
        <v>581</v>
      </c>
      <c r="E560" s="43" t="s">
        <v>3032</v>
      </c>
      <c r="F560" s="85">
        <v>0</v>
      </c>
      <c r="G560" s="85">
        <v>6.4</v>
      </c>
      <c r="H560" s="82" t="s">
        <v>3033</v>
      </c>
      <c r="I560" s="43" t="s">
        <v>6</v>
      </c>
      <c r="J560" s="43" t="s">
        <v>654</v>
      </c>
      <c r="K560" s="83">
        <v>297000</v>
      </c>
      <c r="L560" s="83">
        <v>0</v>
      </c>
      <c r="M560" s="110" t="str">
        <f>INDEX([1]Sheet1!$L:$L,MATCH(B560,[1]Sheet1!$D:$D,0))</f>
        <v>20.XX.201.121</v>
      </c>
      <c r="N560" s="111">
        <f t="shared" si="65"/>
        <v>297000</v>
      </c>
      <c r="O560" s="112">
        <f>INDEX([2]Sheet1!$AB:$AB,MATCH(B560,[2]Sheet1!$D:$D,0))</f>
        <v>44012</v>
      </c>
      <c r="P560" s="105">
        <v>50000</v>
      </c>
      <c r="Q560" s="104">
        <v>50000</v>
      </c>
      <c r="R560" s="50">
        <v>0</v>
      </c>
      <c r="S560" s="95">
        <v>0</v>
      </c>
      <c r="T560" s="107">
        <v>0</v>
      </c>
      <c r="U560" s="43"/>
    </row>
    <row r="561" spans="1:21" ht="57.5" x14ac:dyDescent="0.25">
      <c r="A561" s="43" t="s">
        <v>1319</v>
      </c>
      <c r="B561" s="43" t="s">
        <v>591</v>
      </c>
      <c r="C561" s="43" t="s">
        <v>592</v>
      </c>
      <c r="D561" s="43" t="s">
        <v>581</v>
      </c>
      <c r="E561" s="43" t="s">
        <v>593</v>
      </c>
      <c r="F561" s="85">
        <v>3.5</v>
      </c>
      <c r="G561" s="85">
        <v>13.9</v>
      </c>
      <c r="H561" s="82" t="s">
        <v>3034</v>
      </c>
      <c r="I561" s="43" t="s">
        <v>6</v>
      </c>
      <c r="J561" s="43" t="s">
        <v>652</v>
      </c>
      <c r="K561" s="83">
        <v>496000</v>
      </c>
      <c r="L561" s="83">
        <v>0</v>
      </c>
      <c r="M561" s="110" t="str">
        <f>INDEX([1]Sheet1!$L:$L,MATCH(B561,[1]Sheet1!$D:$D,0))</f>
        <v>20.XX.201.361</v>
      </c>
      <c r="N561" s="111">
        <f t="shared" si="65"/>
        <v>496000</v>
      </c>
      <c r="O561" s="112">
        <f>INDEX([2]Sheet1!$AB:$AB,MATCH(B561,[2]Sheet1!$D:$D,0))</f>
        <v>44029</v>
      </c>
      <c r="P561" s="105">
        <v>5000</v>
      </c>
      <c r="Q561" s="104">
        <v>5000</v>
      </c>
      <c r="R561" s="50">
        <v>0</v>
      </c>
      <c r="S561" s="95">
        <v>0</v>
      </c>
      <c r="T561" s="107">
        <v>0</v>
      </c>
      <c r="U561" s="43"/>
    </row>
    <row r="562" spans="1:21" ht="80.5" x14ac:dyDescent="0.25">
      <c r="A562" s="43" t="s">
        <v>3035</v>
      </c>
      <c r="B562" s="43" t="s">
        <v>3036</v>
      </c>
      <c r="C562" s="43" t="s">
        <v>3037</v>
      </c>
      <c r="D562" s="43" t="s">
        <v>581</v>
      </c>
      <c r="E562" s="43" t="s">
        <v>20</v>
      </c>
      <c r="F562" s="85">
        <v>0</v>
      </c>
      <c r="G562" s="85">
        <v>0</v>
      </c>
      <c r="H562" s="82" t="s">
        <v>3038</v>
      </c>
      <c r="I562" s="43" t="s">
        <v>6</v>
      </c>
      <c r="J562" s="43" t="s">
        <v>655</v>
      </c>
      <c r="K562" s="83">
        <v>1420000</v>
      </c>
      <c r="L562" s="83">
        <v>0</v>
      </c>
      <c r="M562" s="110" t="str">
        <f>INDEX([1]Sheet1!$L:$L,MATCH(B562,[1]Sheet1!$D:$D,0))</f>
        <v>20.XX.201.151</v>
      </c>
      <c r="N562" s="111">
        <f t="shared" si="65"/>
        <v>1420000</v>
      </c>
      <c r="O562" s="112">
        <f>INDEX([2]Sheet1!$AB:$AB,MATCH(B562,[2]Sheet1!$D:$D,0))</f>
        <v>45096</v>
      </c>
      <c r="P562" s="105">
        <v>34000</v>
      </c>
      <c r="Q562" s="104">
        <v>0</v>
      </c>
      <c r="R562" s="94">
        <v>34000</v>
      </c>
      <c r="S562" s="95">
        <v>0</v>
      </c>
      <c r="T562" s="107">
        <v>0</v>
      </c>
      <c r="U562" s="45" t="s">
        <v>1704</v>
      </c>
    </row>
    <row r="563" spans="1:21" ht="23" x14ac:dyDescent="0.25">
      <c r="A563" s="43" t="s">
        <v>1321</v>
      </c>
      <c r="B563" s="43" t="s">
        <v>1556</v>
      </c>
      <c r="C563" s="43" t="s">
        <v>1680</v>
      </c>
      <c r="D563" s="43" t="s">
        <v>642</v>
      </c>
      <c r="E563" s="43" t="s">
        <v>476</v>
      </c>
      <c r="F563" s="85">
        <v>3.2</v>
      </c>
      <c r="G563" s="85">
        <v>45.4</v>
      </c>
      <c r="H563" s="82" t="s">
        <v>3039</v>
      </c>
      <c r="I563" s="43" t="s">
        <v>6</v>
      </c>
      <c r="J563" s="43" t="s">
        <v>3143</v>
      </c>
      <c r="K563" s="83">
        <v>510000</v>
      </c>
      <c r="L563" s="83">
        <v>500</v>
      </c>
      <c r="M563" s="110" t="str">
        <f>INDEX([1]Sheet1!$L:$L,MATCH(B563,[1]Sheet1!$D:$D,0))</f>
        <v>20.XX.201.015</v>
      </c>
      <c r="N563" s="111">
        <f t="shared" si="65"/>
        <v>509500</v>
      </c>
      <c r="O563" s="112">
        <f>INDEX([2]Sheet1!$AB:$AB,MATCH(B563,[2]Sheet1!$D:$D,0))</f>
        <v>44377</v>
      </c>
      <c r="P563" s="105">
        <v>471000</v>
      </c>
      <c r="Q563" s="104">
        <v>471000</v>
      </c>
      <c r="R563" s="50">
        <v>0</v>
      </c>
      <c r="S563" s="95">
        <v>0</v>
      </c>
      <c r="T563" s="107">
        <v>0</v>
      </c>
      <c r="U563" s="43"/>
    </row>
    <row r="564" spans="1:21" ht="46" x14ac:dyDescent="0.25">
      <c r="A564" s="43" t="s">
        <v>3040</v>
      </c>
      <c r="B564" s="43" t="s">
        <v>3041</v>
      </c>
      <c r="C564" s="43" t="s">
        <v>3042</v>
      </c>
      <c r="D564" s="43" t="s">
        <v>581</v>
      </c>
      <c r="E564" s="43" t="s">
        <v>593</v>
      </c>
      <c r="F564" s="85">
        <v>14.6</v>
      </c>
      <c r="G564" s="85">
        <v>23.7</v>
      </c>
      <c r="H564" s="82" t="s">
        <v>3043</v>
      </c>
      <c r="I564" s="43" t="s">
        <v>6</v>
      </c>
      <c r="J564" s="43" t="s">
        <v>3143</v>
      </c>
      <c r="K564" s="83">
        <v>360000</v>
      </c>
      <c r="L564" s="83">
        <v>0</v>
      </c>
      <c r="M564" s="110" t="str">
        <f>INDEX([1]Sheet1!$L:$L,MATCH(B564,[1]Sheet1!$D:$D,0))</f>
        <v>20.XX.201.315</v>
      </c>
      <c r="N564" s="111">
        <f t="shared" si="65"/>
        <v>360000</v>
      </c>
      <c r="O564" s="112">
        <f>INDEX([2]Sheet1!$AB:$AB,MATCH(B564,[2]Sheet1!$D:$D,0))</f>
        <v>44697</v>
      </c>
      <c r="P564" s="105">
        <v>15000</v>
      </c>
      <c r="Q564" s="104">
        <v>15000</v>
      </c>
      <c r="R564" s="50">
        <v>0</v>
      </c>
      <c r="S564" s="95">
        <v>0</v>
      </c>
      <c r="T564" s="107">
        <v>0</v>
      </c>
      <c r="U564" s="43"/>
    </row>
    <row r="565" spans="1:21" ht="46" x14ac:dyDescent="0.25">
      <c r="A565" s="43" t="s">
        <v>3044</v>
      </c>
      <c r="B565" s="43" t="s">
        <v>3045</v>
      </c>
      <c r="C565" s="43" t="s">
        <v>3046</v>
      </c>
      <c r="D565" s="43" t="s">
        <v>581</v>
      </c>
      <c r="E565" s="43" t="s">
        <v>641</v>
      </c>
      <c r="F565" s="85">
        <v>1.4</v>
      </c>
      <c r="G565" s="85">
        <v>16</v>
      </c>
      <c r="H565" s="82" t="s">
        <v>3047</v>
      </c>
      <c r="I565" s="43" t="s">
        <v>6</v>
      </c>
      <c r="J565" s="43" t="s">
        <v>655</v>
      </c>
      <c r="K565" s="83">
        <v>1800000</v>
      </c>
      <c r="L565" s="83">
        <v>0</v>
      </c>
      <c r="M565" s="110" t="str">
        <f>INDEX([1]Sheet1!$L:$L,MATCH(B565,[1]Sheet1!$D:$D,0))</f>
        <v>20.XX.201.151</v>
      </c>
      <c r="N565" s="111">
        <f t="shared" ref="N565:N572" si="66">K565-L565</f>
        <v>1800000</v>
      </c>
      <c r="O565" s="112">
        <f>INDEX([2]Sheet1!$AB:$AB,MATCH(B565,[2]Sheet1!$D:$D,0))</f>
        <v>44757</v>
      </c>
      <c r="P565" s="105">
        <v>27000</v>
      </c>
      <c r="Q565" s="104">
        <v>27000</v>
      </c>
      <c r="R565" s="50">
        <v>0</v>
      </c>
      <c r="S565" s="95">
        <v>0</v>
      </c>
      <c r="T565" s="107">
        <v>0</v>
      </c>
      <c r="U565" s="43"/>
    </row>
    <row r="566" spans="1:21" ht="34.5" x14ac:dyDescent="0.25">
      <c r="A566" s="43" t="s">
        <v>3048</v>
      </c>
      <c r="B566" s="43" t="s">
        <v>3049</v>
      </c>
      <c r="C566" s="43" t="s">
        <v>3050</v>
      </c>
      <c r="D566" s="43" t="s">
        <v>581</v>
      </c>
      <c r="E566" s="43" t="s">
        <v>487</v>
      </c>
      <c r="F566" s="85">
        <v>20.3</v>
      </c>
      <c r="G566" s="85">
        <v>53.03</v>
      </c>
      <c r="H566" s="82" t="s">
        <v>3051</v>
      </c>
      <c r="I566" s="43" t="s">
        <v>6</v>
      </c>
      <c r="J566" s="43" t="s">
        <v>655</v>
      </c>
      <c r="K566" s="83">
        <v>175000</v>
      </c>
      <c r="L566" s="83">
        <v>0</v>
      </c>
      <c r="M566" s="110" t="str">
        <f>INDEX([1]Sheet1!$L:$L,MATCH(B566,[1]Sheet1!$D:$D,0))</f>
        <v>20.XX.201.151</v>
      </c>
      <c r="N566" s="111">
        <f t="shared" si="66"/>
        <v>175000</v>
      </c>
      <c r="O566" s="112">
        <f>INDEX([2]Sheet1!$AB:$AB,MATCH(B566,[2]Sheet1!$D:$D,0))</f>
        <v>44834</v>
      </c>
      <c r="P566" s="105">
        <v>110000</v>
      </c>
      <c r="Q566" s="104">
        <v>110000</v>
      </c>
      <c r="R566" s="50">
        <v>0</v>
      </c>
      <c r="S566" s="95">
        <v>0</v>
      </c>
      <c r="T566" s="107">
        <v>0</v>
      </c>
      <c r="U566" s="43"/>
    </row>
    <row r="567" spans="1:21" ht="46" x14ac:dyDescent="0.25">
      <c r="A567" s="43" t="s">
        <v>3052</v>
      </c>
      <c r="B567" s="43" t="s">
        <v>3053</v>
      </c>
      <c r="C567" s="43" t="s">
        <v>3054</v>
      </c>
      <c r="D567" s="43" t="s">
        <v>581</v>
      </c>
      <c r="E567" s="43" t="s">
        <v>593</v>
      </c>
      <c r="F567" s="85">
        <v>23.7</v>
      </c>
      <c r="G567" s="85">
        <v>28.5</v>
      </c>
      <c r="H567" s="82" t="s">
        <v>3055</v>
      </c>
      <c r="I567" s="43" t="s">
        <v>6</v>
      </c>
      <c r="J567" s="43" t="s">
        <v>655</v>
      </c>
      <c r="K567" s="83">
        <v>1000000</v>
      </c>
      <c r="L567" s="83">
        <v>0</v>
      </c>
      <c r="M567" s="110" t="str">
        <f>INDEX([1]Sheet1!$L:$L,MATCH(B567,[1]Sheet1!$D:$D,0))</f>
        <v>20.XX.201.151</v>
      </c>
      <c r="N567" s="111">
        <f t="shared" si="66"/>
        <v>1000000</v>
      </c>
      <c r="O567" s="112">
        <f>INDEX([2]Sheet1!$AB:$AB,MATCH(B567,[2]Sheet1!$D:$D,0))</f>
        <v>44676</v>
      </c>
      <c r="P567" s="105">
        <v>15000</v>
      </c>
      <c r="Q567" s="104">
        <v>15000</v>
      </c>
      <c r="R567" s="50">
        <v>0</v>
      </c>
      <c r="S567" s="95">
        <v>0</v>
      </c>
      <c r="T567" s="107">
        <v>0</v>
      </c>
      <c r="U567" s="43"/>
    </row>
    <row r="568" spans="1:21" ht="69" x14ac:dyDescent="0.25">
      <c r="A568" s="43" t="s">
        <v>1322</v>
      </c>
      <c r="B568" s="43" t="s">
        <v>595</v>
      </c>
      <c r="C568" s="43" t="s">
        <v>596</v>
      </c>
      <c r="D568" s="43" t="s">
        <v>581</v>
      </c>
      <c r="E568" s="43" t="s">
        <v>589</v>
      </c>
      <c r="F568" s="85">
        <v>12.9</v>
      </c>
      <c r="G568" s="85">
        <v>14.9</v>
      </c>
      <c r="H568" s="82" t="s">
        <v>3056</v>
      </c>
      <c r="I568" s="43" t="s">
        <v>6</v>
      </c>
      <c r="J568" s="43" t="s">
        <v>652</v>
      </c>
      <c r="K568" s="83">
        <v>625000</v>
      </c>
      <c r="L568" s="83">
        <v>15000</v>
      </c>
      <c r="M568" s="110" t="str">
        <f>INDEX([1]Sheet1!$L:$L,MATCH(B568,[1]Sheet1!$D:$D,0))</f>
        <v>20.XX.201.119</v>
      </c>
      <c r="N568" s="111">
        <f t="shared" si="66"/>
        <v>610000</v>
      </c>
      <c r="O568" s="112">
        <f>INDEX([2]Sheet1!$AB:$AB,MATCH(B568,[2]Sheet1!$D:$D,0))</f>
        <v>44007</v>
      </c>
      <c r="P568" s="105">
        <v>166000</v>
      </c>
      <c r="Q568" s="104">
        <v>166000</v>
      </c>
      <c r="R568" s="50">
        <v>0</v>
      </c>
      <c r="S568" s="95">
        <v>0</v>
      </c>
      <c r="T568" s="107">
        <v>0</v>
      </c>
      <c r="U568" s="43"/>
    </row>
    <row r="569" spans="1:21" ht="46" x14ac:dyDescent="0.25">
      <c r="A569" s="43" t="s">
        <v>1315</v>
      </c>
      <c r="B569" s="43" t="s">
        <v>584</v>
      </c>
      <c r="C569" s="43" t="s">
        <v>585</v>
      </c>
      <c r="D569" s="43" t="s">
        <v>581</v>
      </c>
      <c r="E569" s="43" t="s">
        <v>586</v>
      </c>
      <c r="F569" s="85">
        <v>0.3</v>
      </c>
      <c r="G569" s="85">
        <v>16</v>
      </c>
      <c r="H569" s="82" t="s">
        <v>3057</v>
      </c>
      <c r="I569" s="43" t="s">
        <v>6</v>
      </c>
      <c r="J569" s="43" t="s">
        <v>652</v>
      </c>
      <c r="K569" s="83">
        <v>204000</v>
      </c>
      <c r="L569" s="83">
        <v>24449</v>
      </c>
      <c r="M569" s="110" t="str">
        <f>INDEX([1]Sheet1!$L:$L,MATCH(B569,[1]Sheet1!$D:$D,0))</f>
        <v>20.XX.201.151</v>
      </c>
      <c r="N569" s="111">
        <f t="shared" si="66"/>
        <v>179551</v>
      </c>
      <c r="O569" s="112">
        <f>INDEX([2]Sheet1!$AB:$AB,MATCH(B569,[2]Sheet1!$D:$D,0))</f>
        <v>43917</v>
      </c>
      <c r="P569" s="105">
        <v>166000</v>
      </c>
      <c r="Q569" s="104">
        <v>166000</v>
      </c>
      <c r="R569" s="50">
        <v>0</v>
      </c>
      <c r="S569" s="95">
        <v>0</v>
      </c>
      <c r="T569" s="107">
        <v>0</v>
      </c>
      <c r="U569" s="43"/>
    </row>
    <row r="570" spans="1:21" ht="57.5" x14ac:dyDescent="0.25">
      <c r="A570" s="43" t="s">
        <v>1317</v>
      </c>
      <c r="B570" s="43" t="s">
        <v>587</v>
      </c>
      <c r="C570" s="43" t="s">
        <v>588</v>
      </c>
      <c r="D570" s="43" t="s">
        <v>581</v>
      </c>
      <c r="E570" s="43" t="s">
        <v>589</v>
      </c>
      <c r="F570" s="85">
        <v>3</v>
      </c>
      <c r="G570" s="85">
        <v>8.3000000000000007</v>
      </c>
      <c r="H570" s="82" t="s">
        <v>3058</v>
      </c>
      <c r="I570" s="43" t="s">
        <v>6</v>
      </c>
      <c r="J570" s="43" t="s">
        <v>652</v>
      </c>
      <c r="K570" s="83">
        <v>50000</v>
      </c>
      <c r="L570" s="83">
        <v>0</v>
      </c>
      <c r="M570" s="110" t="str">
        <f>INDEX([1]Sheet1!$L:$L,MATCH(B570,[1]Sheet1!$D:$D,0))</f>
        <v>20.XX.201.361</v>
      </c>
      <c r="N570" s="111">
        <f t="shared" si="66"/>
        <v>50000</v>
      </c>
      <c r="O570" s="112">
        <f>INDEX([2]Sheet1!$AB:$AB,MATCH(B570,[2]Sheet1!$D:$D,0))</f>
        <v>44245</v>
      </c>
      <c r="P570" s="105">
        <v>50000</v>
      </c>
      <c r="Q570" s="104">
        <v>50000</v>
      </c>
      <c r="R570" s="50">
        <v>0</v>
      </c>
      <c r="S570" s="95">
        <v>0</v>
      </c>
      <c r="T570" s="107">
        <v>0</v>
      </c>
      <c r="U570" s="43"/>
    </row>
    <row r="571" spans="1:21" ht="69" x14ac:dyDescent="0.25">
      <c r="A571" s="43" t="s">
        <v>3059</v>
      </c>
      <c r="B571" s="43" t="s">
        <v>3060</v>
      </c>
      <c r="C571" s="43" t="s">
        <v>3061</v>
      </c>
      <c r="D571" s="43" t="s">
        <v>581</v>
      </c>
      <c r="E571" s="43" t="s">
        <v>61</v>
      </c>
      <c r="F571" s="85">
        <v>0.3</v>
      </c>
      <c r="G571" s="85">
        <v>36</v>
      </c>
      <c r="H571" s="82" t="s">
        <v>3062</v>
      </c>
      <c r="I571" s="43" t="s">
        <v>6</v>
      </c>
      <c r="J571" s="43" t="s">
        <v>3143</v>
      </c>
      <c r="K571" s="83">
        <v>105000</v>
      </c>
      <c r="L571" s="83">
        <v>0</v>
      </c>
      <c r="M571" s="110" t="str">
        <f>INDEX([1]Sheet1!$L:$L,MATCH(B571,[1]Sheet1!$D:$D,0))</f>
        <v>20.XX.201.121</v>
      </c>
      <c r="N571" s="111">
        <f t="shared" si="66"/>
        <v>105000</v>
      </c>
      <c r="O571" s="112">
        <f>INDEX([2]Sheet1!$AB:$AB,MATCH(B571,[2]Sheet1!$D:$D,0))</f>
        <v>44586</v>
      </c>
      <c r="P571" s="105">
        <v>299000</v>
      </c>
      <c r="Q571" s="104">
        <v>105000</v>
      </c>
      <c r="R571" s="50">
        <v>0</v>
      </c>
      <c r="S571" s="95">
        <v>194000</v>
      </c>
      <c r="T571" s="107">
        <v>0</v>
      </c>
      <c r="U571" s="45" t="s">
        <v>1705</v>
      </c>
    </row>
    <row r="572" spans="1:21" ht="34.5" x14ac:dyDescent="0.25">
      <c r="A572" s="43" t="s">
        <v>1709</v>
      </c>
      <c r="B572" s="43" t="s">
        <v>1711</v>
      </c>
      <c r="C572" s="43" t="s">
        <v>3063</v>
      </c>
      <c r="D572" s="43" t="s">
        <v>598</v>
      </c>
      <c r="E572" s="43" t="s">
        <v>465</v>
      </c>
      <c r="F572" s="85">
        <v>1</v>
      </c>
      <c r="G572" s="85">
        <v>2.09</v>
      </c>
      <c r="H572" s="82" t="s">
        <v>3064</v>
      </c>
      <c r="I572" s="43" t="s">
        <v>48</v>
      </c>
      <c r="J572" s="43" t="s">
        <v>655</v>
      </c>
      <c r="K572" s="83">
        <v>10500000</v>
      </c>
      <c r="L572" s="83">
        <v>0</v>
      </c>
      <c r="M572" s="110" t="str">
        <f>INDEX([1]Sheet1!$L:$L,MATCH(B572,[1]Sheet1!$D:$D,0))</f>
        <v>20.XX.075.600</v>
      </c>
      <c r="N572" s="111">
        <f t="shared" si="66"/>
        <v>10500000</v>
      </c>
      <c r="O572" s="112">
        <f>INDEX([2]Sheet1!$AB:$AB,MATCH(B572,[2]Sheet1!$D:$D,0))</f>
        <v>43959</v>
      </c>
      <c r="P572" s="105">
        <v>5000</v>
      </c>
      <c r="Q572" s="104">
        <v>5000</v>
      </c>
      <c r="R572" s="50">
        <v>0</v>
      </c>
      <c r="S572" s="95">
        <v>0</v>
      </c>
      <c r="T572" s="107">
        <v>0</v>
      </c>
      <c r="U572" s="43"/>
    </row>
    <row r="573" spans="1:21" ht="57.5" x14ac:dyDescent="0.25">
      <c r="A573" s="43" t="s">
        <v>1329</v>
      </c>
      <c r="B573" s="43" t="s">
        <v>600</v>
      </c>
      <c r="C573" s="43" t="s">
        <v>601</v>
      </c>
      <c r="D573" s="43" t="s">
        <v>598</v>
      </c>
      <c r="E573" s="43" t="s">
        <v>11</v>
      </c>
      <c r="F573" s="85">
        <v>7.9</v>
      </c>
      <c r="G573" s="85">
        <v>10.5</v>
      </c>
      <c r="H573" s="82" t="s">
        <v>3066</v>
      </c>
      <c r="I573" s="43" t="s">
        <v>6</v>
      </c>
      <c r="J573" s="43" t="s">
        <v>654</v>
      </c>
      <c r="K573" s="83">
        <v>3100000</v>
      </c>
      <c r="L573" s="83">
        <v>1480239.5</v>
      </c>
      <c r="M573" s="110" t="str">
        <f>INDEX([1]Sheet1!$L:$L,MATCH(B573,[1]Sheet1!$D:$D,0))</f>
        <v>20.XX.201.378</v>
      </c>
      <c r="N573" s="111">
        <f>K573-L573</f>
        <v>1619760.5</v>
      </c>
      <c r="O573" s="112">
        <f>INDEX([2]Sheet1!$AB:$AB,MATCH(B573,[2]Sheet1!$D:$D,0))</f>
        <v>43118</v>
      </c>
      <c r="P573" s="105">
        <v>612000</v>
      </c>
      <c r="Q573" s="104">
        <v>612000</v>
      </c>
      <c r="R573" s="50">
        <v>0</v>
      </c>
      <c r="S573" s="95">
        <v>0</v>
      </c>
      <c r="T573" s="107">
        <v>0</v>
      </c>
      <c r="U573" s="43"/>
    </row>
    <row r="574" spans="1:21" ht="46" x14ac:dyDescent="0.25">
      <c r="A574" s="43" t="s">
        <v>1330</v>
      </c>
      <c r="B574" s="43" t="s">
        <v>605</v>
      </c>
      <c r="C574" s="43" t="s">
        <v>606</v>
      </c>
      <c r="D574" s="43" t="s">
        <v>598</v>
      </c>
      <c r="E574" s="43" t="s">
        <v>11</v>
      </c>
      <c r="F574" s="85">
        <v>24.8</v>
      </c>
      <c r="G574" s="85">
        <v>32.700000000000003</v>
      </c>
      <c r="H574" s="82" t="s">
        <v>3067</v>
      </c>
      <c r="I574" s="43" t="s">
        <v>6</v>
      </c>
      <c r="J574" s="43" t="s">
        <v>3141</v>
      </c>
      <c r="K574" s="83">
        <v>172000</v>
      </c>
      <c r="L574" s="83">
        <v>59566.19</v>
      </c>
      <c r="M574" s="110" t="str">
        <f>INDEX([1]Sheet1!$L:$L,MATCH(B574,[1]Sheet1!$D:$D,0))</f>
        <v>20.XX.201.010</v>
      </c>
      <c r="N574" s="111">
        <f t="shared" ref="N574:N600" si="67">K574-L574</f>
        <v>112433.81</v>
      </c>
      <c r="O574" s="112">
        <f>INDEX([2]Sheet1!$AB:$AB,MATCH(B574,[2]Sheet1!$D:$D,0))</f>
        <v>43130</v>
      </c>
      <c r="P574" s="105">
        <v>31000</v>
      </c>
      <c r="Q574" s="104">
        <v>31000</v>
      </c>
      <c r="R574" s="50">
        <v>0</v>
      </c>
      <c r="S574" s="95">
        <v>0</v>
      </c>
      <c r="T574" s="107">
        <v>0</v>
      </c>
      <c r="U574" s="43"/>
    </row>
    <row r="575" spans="1:21" ht="46" x14ac:dyDescent="0.25">
      <c r="A575" s="43" t="s">
        <v>1331</v>
      </c>
      <c r="B575" s="43" t="s">
        <v>607</v>
      </c>
      <c r="C575" s="43" t="s">
        <v>608</v>
      </c>
      <c r="D575" s="43" t="s">
        <v>598</v>
      </c>
      <c r="E575" s="43" t="s">
        <v>599</v>
      </c>
      <c r="F575" s="85">
        <v>23.7</v>
      </c>
      <c r="G575" s="85">
        <v>24.1</v>
      </c>
      <c r="H575" s="82" t="s">
        <v>3068</v>
      </c>
      <c r="I575" s="43" t="s">
        <v>6</v>
      </c>
      <c r="J575" s="43" t="s">
        <v>654</v>
      </c>
      <c r="K575" s="83">
        <v>388000</v>
      </c>
      <c r="L575" s="83">
        <v>432847.38</v>
      </c>
      <c r="M575" s="110" t="str">
        <f>INDEX([1]Sheet1!$L:$L,MATCH(B575,[1]Sheet1!$D:$D,0))</f>
        <v>20.XX.201.010</v>
      </c>
      <c r="N575" s="111">
        <f t="shared" si="67"/>
        <v>-44847.380000000005</v>
      </c>
      <c r="O575" s="112">
        <f>INDEX([2]Sheet1!$AB:$AB,MATCH(B575,[2]Sheet1!$D:$D,0))</f>
        <v>43160</v>
      </c>
      <c r="P575" s="105">
        <v>28000</v>
      </c>
      <c r="Q575" s="104">
        <v>0</v>
      </c>
      <c r="R575" s="50">
        <v>0</v>
      </c>
      <c r="S575" s="95">
        <v>28000</v>
      </c>
      <c r="T575" s="107">
        <v>0</v>
      </c>
      <c r="U575" s="45" t="s">
        <v>1705</v>
      </c>
    </row>
    <row r="576" spans="1:21" ht="46" x14ac:dyDescent="0.25">
      <c r="A576" s="43" t="s">
        <v>1332</v>
      </c>
      <c r="B576" s="43" t="s">
        <v>609</v>
      </c>
      <c r="C576" s="43" t="s">
        <v>401</v>
      </c>
      <c r="D576" s="43" t="s">
        <v>598</v>
      </c>
      <c r="E576" s="43" t="s">
        <v>604</v>
      </c>
      <c r="F576" s="85">
        <v>8.3000000000000007</v>
      </c>
      <c r="G576" s="85">
        <v>9.3000000000000007</v>
      </c>
      <c r="H576" s="82" t="s">
        <v>3069</v>
      </c>
      <c r="I576" s="43" t="s">
        <v>6</v>
      </c>
      <c r="J576" s="43" t="s">
        <v>654</v>
      </c>
      <c r="K576" s="83">
        <v>253000</v>
      </c>
      <c r="L576" s="83">
        <v>392783.5</v>
      </c>
      <c r="M576" s="110" t="str">
        <f>INDEX([1]Sheet1!$L:$L,MATCH(B576,[1]Sheet1!$D:$D,0))</f>
        <v>20.XX.201.310</v>
      </c>
      <c r="N576" s="111">
        <f t="shared" si="67"/>
        <v>-139783.5</v>
      </c>
      <c r="O576" s="112">
        <f>INDEX([2]Sheet1!$AB:$AB,MATCH(B576,[2]Sheet1!$D:$D,0))</f>
        <v>43915</v>
      </c>
      <c r="P576" s="105">
        <v>265000</v>
      </c>
      <c r="Q576" s="104">
        <v>0</v>
      </c>
      <c r="R576" s="50">
        <v>0</v>
      </c>
      <c r="S576" s="95">
        <v>265000</v>
      </c>
      <c r="T576" s="107">
        <v>0</v>
      </c>
      <c r="U576" s="45" t="s">
        <v>1705</v>
      </c>
    </row>
    <row r="577" spans="1:21" ht="34.5" x14ac:dyDescent="0.25">
      <c r="A577" s="43" t="s">
        <v>3070</v>
      </c>
      <c r="B577" s="43" t="s">
        <v>3071</v>
      </c>
      <c r="C577" s="43" t="s">
        <v>3072</v>
      </c>
      <c r="D577" s="43" t="s">
        <v>598</v>
      </c>
      <c r="E577" s="43" t="s">
        <v>428</v>
      </c>
      <c r="F577" s="85">
        <v>9.1</v>
      </c>
      <c r="G577" s="85">
        <v>9.1</v>
      </c>
      <c r="H577" s="82" t="s">
        <v>3073</v>
      </c>
      <c r="I577" s="43" t="s">
        <v>6</v>
      </c>
      <c r="J577" s="43" t="s">
        <v>3141</v>
      </c>
      <c r="K577" s="83">
        <v>326000</v>
      </c>
      <c r="L577" s="83">
        <v>199116.57</v>
      </c>
      <c r="M577" s="110" t="str">
        <f>INDEX([1]Sheet1!$L:$L,MATCH(B577,[1]Sheet1!$D:$D,0))</f>
        <v>20.XX.201.151</v>
      </c>
      <c r="N577" s="111">
        <f t="shared" si="67"/>
        <v>126883.43</v>
      </c>
      <c r="O577" s="112">
        <f>INDEX([2]Sheet1!$AB:$AB,MATCH(B577,[2]Sheet1!$D:$D,0))</f>
        <v>42948</v>
      </c>
      <c r="P577" s="105">
        <v>126000</v>
      </c>
      <c r="Q577" s="104">
        <v>126000</v>
      </c>
      <c r="R577" s="50">
        <v>0</v>
      </c>
      <c r="S577" s="95">
        <v>0</v>
      </c>
      <c r="T577" s="107">
        <v>0</v>
      </c>
      <c r="U577" s="43"/>
    </row>
    <row r="578" spans="1:21" ht="46" x14ac:dyDescent="0.25">
      <c r="A578" s="43" t="s">
        <v>1334</v>
      </c>
      <c r="B578" s="43" t="s">
        <v>611</v>
      </c>
      <c r="C578" s="43" t="s">
        <v>612</v>
      </c>
      <c r="D578" s="43" t="s">
        <v>598</v>
      </c>
      <c r="E578" s="43" t="s">
        <v>465</v>
      </c>
      <c r="F578" s="85">
        <v>11.5</v>
      </c>
      <c r="G578" s="85">
        <v>16.599</v>
      </c>
      <c r="H578" s="82" t="s">
        <v>3074</v>
      </c>
      <c r="I578" s="43" t="s">
        <v>6</v>
      </c>
      <c r="J578" s="43" t="s">
        <v>654</v>
      </c>
      <c r="K578" s="83">
        <v>1240000</v>
      </c>
      <c r="L578" s="83">
        <v>356788.75</v>
      </c>
      <c r="M578" s="110" t="str">
        <f>INDEX([1]Sheet1!$L:$L,MATCH(B578,[1]Sheet1!$D:$D,0))</f>
        <v>20.XX.201.010</v>
      </c>
      <c r="N578" s="111">
        <f t="shared" si="67"/>
        <v>883211.25</v>
      </c>
      <c r="O578" s="112">
        <f>INDEX([2]Sheet1!$AB:$AB,MATCH(B578,[2]Sheet1!$D:$D,0))</f>
        <v>43465</v>
      </c>
      <c r="P578" s="105">
        <v>281000</v>
      </c>
      <c r="Q578" s="104">
        <v>281000</v>
      </c>
      <c r="R578" s="50">
        <v>0</v>
      </c>
      <c r="S578" s="95">
        <v>0</v>
      </c>
      <c r="T578" s="107">
        <v>0</v>
      </c>
      <c r="U578" s="43"/>
    </row>
    <row r="579" spans="1:21" ht="34.5" x14ac:dyDescent="0.25">
      <c r="A579" s="43" t="s">
        <v>1335</v>
      </c>
      <c r="B579" s="43" t="s">
        <v>613</v>
      </c>
      <c r="C579" s="43" t="s">
        <v>614</v>
      </c>
      <c r="D579" s="43" t="s">
        <v>598</v>
      </c>
      <c r="E579" s="43" t="s">
        <v>11</v>
      </c>
      <c r="F579" s="85">
        <v>29.9</v>
      </c>
      <c r="G579" s="85">
        <v>33.700000000000003</v>
      </c>
      <c r="H579" s="82" t="s">
        <v>3075</v>
      </c>
      <c r="I579" s="43" t="s">
        <v>6</v>
      </c>
      <c r="J579" s="43" t="s">
        <v>653</v>
      </c>
      <c r="K579" s="83">
        <v>503000</v>
      </c>
      <c r="L579" s="83">
        <v>241472.69</v>
      </c>
      <c r="M579" s="110" t="str">
        <f>INDEX([1]Sheet1!$L:$L,MATCH(B579,[1]Sheet1!$D:$D,0))</f>
        <v>20.XX.201.121</v>
      </c>
      <c r="N579" s="111">
        <f t="shared" si="67"/>
        <v>261527.31</v>
      </c>
      <c r="O579" s="112">
        <f>INDEX([2]Sheet1!$AB:$AB,MATCH(B579,[2]Sheet1!$D:$D,0))</f>
        <v>43497</v>
      </c>
      <c r="P579" s="105">
        <v>198000</v>
      </c>
      <c r="Q579" s="104">
        <v>198000</v>
      </c>
      <c r="R579" s="50">
        <v>0</v>
      </c>
      <c r="S579" s="95">
        <v>0</v>
      </c>
      <c r="T579" s="107">
        <v>0</v>
      </c>
      <c r="U579" s="43"/>
    </row>
    <row r="580" spans="1:21" ht="34.5" x14ac:dyDescent="0.25">
      <c r="A580" s="43" t="s">
        <v>1336</v>
      </c>
      <c r="B580" s="43" t="s">
        <v>615</v>
      </c>
      <c r="C580" s="43" t="s">
        <v>616</v>
      </c>
      <c r="D580" s="43" t="s">
        <v>598</v>
      </c>
      <c r="E580" s="43" t="s">
        <v>11</v>
      </c>
      <c r="F580" s="85">
        <v>13</v>
      </c>
      <c r="G580" s="85">
        <v>33.6</v>
      </c>
      <c r="H580" s="82" t="s">
        <v>3076</v>
      </c>
      <c r="I580" s="43" t="s">
        <v>6</v>
      </c>
      <c r="J580" s="43" t="s">
        <v>653</v>
      </c>
      <c r="K580" s="83">
        <v>745000</v>
      </c>
      <c r="L580" s="83">
        <v>292390.52</v>
      </c>
      <c r="M580" s="110" t="str">
        <f>INDEX([1]Sheet1!$L:$L,MATCH(B580,[1]Sheet1!$D:$D,0))</f>
        <v>20.XX.201.315</v>
      </c>
      <c r="N580" s="111">
        <f t="shared" si="67"/>
        <v>452609.48</v>
      </c>
      <c r="O580" s="112">
        <f>INDEX([2]Sheet1!$AB:$AB,MATCH(B580,[2]Sheet1!$D:$D,0))</f>
        <v>43497</v>
      </c>
      <c r="P580" s="105">
        <v>180000</v>
      </c>
      <c r="Q580" s="104">
        <v>180000</v>
      </c>
      <c r="R580" s="50">
        <v>0</v>
      </c>
      <c r="S580" s="95">
        <v>0</v>
      </c>
      <c r="T580" s="107">
        <v>0</v>
      </c>
      <c r="U580" s="43"/>
    </row>
    <row r="581" spans="1:21" ht="34.5" x14ac:dyDescent="0.25">
      <c r="A581" s="43" t="s">
        <v>1337</v>
      </c>
      <c r="B581" s="43" t="s">
        <v>617</v>
      </c>
      <c r="C581" s="43" t="s">
        <v>618</v>
      </c>
      <c r="D581" s="43" t="s">
        <v>598</v>
      </c>
      <c r="E581" s="43" t="s">
        <v>11</v>
      </c>
      <c r="F581" s="85">
        <v>5.5</v>
      </c>
      <c r="G581" s="85">
        <v>7.9</v>
      </c>
      <c r="H581" s="82" t="s">
        <v>3077</v>
      </c>
      <c r="I581" s="43" t="s">
        <v>6</v>
      </c>
      <c r="J581" s="43" t="s">
        <v>3141</v>
      </c>
      <c r="K581" s="83">
        <v>3121000</v>
      </c>
      <c r="L581" s="83">
        <v>900404.75</v>
      </c>
      <c r="M581" s="110" t="str">
        <f>INDEX([1]Sheet1!$L:$L,MATCH(B581,[1]Sheet1!$D:$D,0))</f>
        <v>20.XX.201.361</v>
      </c>
      <c r="N581" s="111">
        <f t="shared" si="67"/>
        <v>2220595.25</v>
      </c>
      <c r="O581" s="112">
        <f>INDEX([2]Sheet1!$AB:$AB,MATCH(B581,[2]Sheet1!$D:$D,0))</f>
        <v>43544</v>
      </c>
      <c r="P581" s="105">
        <v>129000</v>
      </c>
      <c r="Q581" s="104">
        <v>129000</v>
      </c>
      <c r="R581" s="50">
        <v>0</v>
      </c>
      <c r="S581" s="95">
        <v>0</v>
      </c>
      <c r="T581" s="107">
        <v>0</v>
      </c>
      <c r="U581" s="43"/>
    </row>
    <row r="582" spans="1:21" ht="34.5" x14ac:dyDescent="0.25">
      <c r="A582" s="43" t="s">
        <v>1338</v>
      </c>
      <c r="B582" s="43" t="s">
        <v>619</v>
      </c>
      <c r="C582" s="43" t="s">
        <v>245</v>
      </c>
      <c r="D582" s="43" t="s">
        <v>598</v>
      </c>
      <c r="E582" s="43" t="s">
        <v>61</v>
      </c>
      <c r="F582" s="85">
        <v>3.29</v>
      </c>
      <c r="G582" s="85">
        <v>3.29</v>
      </c>
      <c r="H582" s="82" t="s">
        <v>3078</v>
      </c>
      <c r="I582" s="43" t="s">
        <v>6</v>
      </c>
      <c r="J582" s="43" t="s">
        <v>654</v>
      </c>
      <c r="K582" s="83">
        <v>125000</v>
      </c>
      <c r="L582" s="83">
        <v>15388</v>
      </c>
      <c r="M582" s="110" t="str">
        <f>INDEX([1]Sheet1!$L:$L,MATCH(B582,[1]Sheet1!$D:$D,0))</f>
        <v>20.XX.201.151</v>
      </c>
      <c r="N582" s="111">
        <f t="shared" si="67"/>
        <v>109612</v>
      </c>
      <c r="O582" s="112">
        <f>INDEX([2]Sheet1!$AB:$AB,MATCH(B582,[2]Sheet1!$D:$D,0))</f>
        <v>43525</v>
      </c>
      <c r="P582" s="105">
        <v>109000</v>
      </c>
      <c r="Q582" s="104">
        <v>109000</v>
      </c>
      <c r="R582" s="50">
        <v>0</v>
      </c>
      <c r="S582" s="95">
        <v>0</v>
      </c>
      <c r="T582" s="107">
        <v>0</v>
      </c>
      <c r="U582" s="43"/>
    </row>
    <row r="583" spans="1:21" ht="46" x14ac:dyDescent="0.25">
      <c r="A583" s="43" t="s">
        <v>1339</v>
      </c>
      <c r="B583" s="43" t="s">
        <v>620</v>
      </c>
      <c r="C583" s="43" t="s">
        <v>621</v>
      </c>
      <c r="D583" s="43" t="s">
        <v>598</v>
      </c>
      <c r="E583" s="43" t="s">
        <v>431</v>
      </c>
      <c r="F583" s="85">
        <v>9.6709999999999994</v>
      </c>
      <c r="G583" s="85">
        <v>9.6709999999999994</v>
      </c>
      <c r="H583" s="82" t="s">
        <v>3079</v>
      </c>
      <c r="I583" s="43" t="s">
        <v>6</v>
      </c>
      <c r="J583" s="43" t="s">
        <v>653</v>
      </c>
      <c r="K583" s="83">
        <v>63000</v>
      </c>
      <c r="L583" s="83">
        <v>44237.5</v>
      </c>
      <c r="M583" s="110" t="str">
        <f>INDEX([1]Sheet1!$L:$L,MATCH(B583,[1]Sheet1!$D:$D,0))</f>
        <v>20.XX.201.010</v>
      </c>
      <c r="N583" s="111">
        <f t="shared" si="67"/>
        <v>18762.5</v>
      </c>
      <c r="O583" s="112">
        <f>INDEX([2]Sheet1!$AB:$AB,MATCH(B583,[2]Sheet1!$D:$D,0))</f>
        <v>43608</v>
      </c>
      <c r="P583" s="105">
        <v>19000</v>
      </c>
      <c r="Q583" s="104">
        <v>18763</v>
      </c>
      <c r="R583" s="50">
        <v>0</v>
      </c>
      <c r="S583" s="95">
        <v>237</v>
      </c>
      <c r="T583" s="107">
        <v>0</v>
      </c>
      <c r="U583" s="45" t="s">
        <v>1705</v>
      </c>
    </row>
    <row r="584" spans="1:21" ht="57.5" x14ac:dyDescent="0.25">
      <c r="A584" s="43" t="s">
        <v>1340</v>
      </c>
      <c r="B584" s="43" t="s">
        <v>1558</v>
      </c>
      <c r="C584" s="43" t="s">
        <v>1681</v>
      </c>
      <c r="D584" s="43" t="s">
        <v>598</v>
      </c>
      <c r="E584" s="43" t="s">
        <v>11</v>
      </c>
      <c r="F584" s="85">
        <v>20.399999999999999</v>
      </c>
      <c r="G584" s="85">
        <v>23.7</v>
      </c>
      <c r="H584" s="82" t="s">
        <v>3080</v>
      </c>
      <c r="I584" s="43" t="s">
        <v>6</v>
      </c>
      <c r="J584" s="43" t="s">
        <v>652</v>
      </c>
      <c r="K584" s="83">
        <v>7000</v>
      </c>
      <c r="L584" s="83">
        <v>0</v>
      </c>
      <c r="M584" s="110" t="str">
        <f>INDEX([1]Sheet1!$L:$L,MATCH(B584,[1]Sheet1!$D:$D,0))</f>
        <v>20.XX.201.010</v>
      </c>
      <c r="N584" s="111">
        <f t="shared" si="67"/>
        <v>7000</v>
      </c>
      <c r="O584" s="112">
        <f>INDEX([2]Sheet1!$AB:$AB,MATCH(B584,[2]Sheet1!$D:$D,0))</f>
        <v>43770</v>
      </c>
      <c r="P584" s="105">
        <v>7000</v>
      </c>
      <c r="Q584" s="104">
        <v>7000</v>
      </c>
      <c r="R584" s="50">
        <v>0</v>
      </c>
      <c r="S584" s="95">
        <v>0</v>
      </c>
      <c r="T584" s="107">
        <v>0</v>
      </c>
      <c r="U584" s="43"/>
    </row>
    <row r="585" spans="1:21" ht="34.5" x14ac:dyDescent="0.25">
      <c r="A585" s="43" t="s">
        <v>3081</v>
      </c>
      <c r="B585" s="43" t="s">
        <v>3082</v>
      </c>
      <c r="C585" s="43" t="s">
        <v>3083</v>
      </c>
      <c r="D585" s="43" t="s">
        <v>598</v>
      </c>
      <c r="E585" s="43" t="s">
        <v>379</v>
      </c>
      <c r="F585" s="85">
        <v>0.2</v>
      </c>
      <c r="G585" s="85">
        <v>11.4</v>
      </c>
      <c r="H585" s="82" t="s">
        <v>3084</v>
      </c>
      <c r="I585" s="43" t="s">
        <v>6</v>
      </c>
      <c r="J585" s="43" t="s">
        <v>3143</v>
      </c>
      <c r="K585" s="83">
        <v>634000</v>
      </c>
      <c r="L585" s="83">
        <v>0</v>
      </c>
      <c r="M585" s="110" t="str">
        <f>INDEX([1]Sheet1!$L:$L,MATCH(B585,[1]Sheet1!$D:$D,0))</f>
        <v>20.XX.201.121</v>
      </c>
      <c r="N585" s="111">
        <f t="shared" si="67"/>
        <v>634000</v>
      </c>
      <c r="O585" s="112">
        <f>INDEX([2]Sheet1!$AB:$AB,MATCH(B585,[2]Sheet1!$D:$D,0))</f>
        <v>44490</v>
      </c>
      <c r="P585" s="105">
        <v>358000</v>
      </c>
      <c r="Q585" s="104">
        <v>358000</v>
      </c>
      <c r="R585" s="50">
        <v>0</v>
      </c>
      <c r="S585" s="95">
        <v>0</v>
      </c>
      <c r="T585" s="107">
        <v>0</v>
      </c>
      <c r="U585" s="43"/>
    </row>
    <row r="586" spans="1:21" ht="23" x14ac:dyDescent="0.25">
      <c r="A586" s="43" t="s">
        <v>3085</v>
      </c>
      <c r="B586" s="43" t="s">
        <v>3086</v>
      </c>
      <c r="C586" s="43" t="s">
        <v>3087</v>
      </c>
      <c r="D586" s="43" t="s">
        <v>598</v>
      </c>
      <c r="E586" s="43" t="s">
        <v>11</v>
      </c>
      <c r="F586" s="85">
        <v>8.5</v>
      </c>
      <c r="G586" s="85">
        <v>8.5</v>
      </c>
      <c r="H586" s="82" t="s">
        <v>3088</v>
      </c>
      <c r="I586" s="43" t="s">
        <v>6</v>
      </c>
      <c r="J586" s="43" t="s">
        <v>3143</v>
      </c>
      <c r="K586" s="83">
        <v>115000</v>
      </c>
      <c r="L586" s="83">
        <v>0</v>
      </c>
      <c r="M586" s="110" t="str">
        <f>INDEX([1]Sheet1!$L:$L,MATCH(B586,[1]Sheet1!$D:$D,0))</f>
        <v>20.XX.201.010</v>
      </c>
      <c r="N586" s="111">
        <f t="shared" si="67"/>
        <v>115000</v>
      </c>
      <c r="O586" s="112">
        <f>INDEX([2]Sheet1!$AB:$AB,MATCH(B586,[2]Sheet1!$D:$D,0))</f>
        <v>44284</v>
      </c>
      <c r="P586" s="105">
        <v>35000</v>
      </c>
      <c r="Q586" s="104">
        <v>35000</v>
      </c>
      <c r="R586" s="50">
        <v>0</v>
      </c>
      <c r="S586" s="95">
        <v>0</v>
      </c>
      <c r="T586" s="107">
        <v>0</v>
      </c>
      <c r="U586" s="43"/>
    </row>
    <row r="587" spans="1:21" ht="46" x14ac:dyDescent="0.25">
      <c r="A587" s="43" t="s">
        <v>1342</v>
      </c>
      <c r="B587" s="43" t="s">
        <v>622</v>
      </c>
      <c r="C587" s="43" t="s">
        <v>623</v>
      </c>
      <c r="D587" s="43" t="s">
        <v>598</v>
      </c>
      <c r="E587" s="43" t="s">
        <v>454</v>
      </c>
      <c r="F587" s="85">
        <v>0.9</v>
      </c>
      <c r="G587" s="85">
        <v>3.6</v>
      </c>
      <c r="H587" s="82" t="s">
        <v>3089</v>
      </c>
      <c r="I587" s="43" t="s">
        <v>6</v>
      </c>
      <c r="J587" s="43" t="s">
        <v>652</v>
      </c>
      <c r="K587" s="83">
        <v>424000</v>
      </c>
      <c r="L587" s="83">
        <v>5400</v>
      </c>
      <c r="M587" s="110" t="str">
        <f>INDEX([1]Sheet1!$L:$L,MATCH(B587,[1]Sheet1!$D:$D,0))</f>
        <v>20.XX.201.010</v>
      </c>
      <c r="N587" s="111">
        <f t="shared" si="67"/>
        <v>418600</v>
      </c>
      <c r="O587" s="112">
        <f>INDEX([2]Sheet1!$AB:$AB,MATCH(B587,[2]Sheet1!$D:$D,0))</f>
        <v>44133</v>
      </c>
      <c r="P587" s="105">
        <v>4000</v>
      </c>
      <c r="Q587" s="104">
        <v>4000</v>
      </c>
      <c r="R587" s="50">
        <v>0</v>
      </c>
      <c r="S587" s="95">
        <v>0</v>
      </c>
      <c r="T587" s="107">
        <v>0</v>
      </c>
      <c r="U587" s="43"/>
    </row>
    <row r="588" spans="1:21" ht="23" x14ac:dyDescent="0.25">
      <c r="A588" s="43" t="s">
        <v>1343</v>
      </c>
      <c r="B588" s="43" t="s">
        <v>1559</v>
      </c>
      <c r="C588" s="43" t="s">
        <v>1682</v>
      </c>
      <c r="D588" s="43" t="s">
        <v>598</v>
      </c>
      <c r="E588" s="43" t="s">
        <v>385</v>
      </c>
      <c r="F588" s="85">
        <v>5.4</v>
      </c>
      <c r="G588" s="85">
        <v>5.8</v>
      </c>
      <c r="H588" s="82" t="s">
        <v>3090</v>
      </c>
      <c r="I588" s="43" t="s">
        <v>6</v>
      </c>
      <c r="J588" s="43" t="s">
        <v>652</v>
      </c>
      <c r="K588" s="83">
        <v>54000</v>
      </c>
      <c r="L588" s="83">
        <v>6000</v>
      </c>
      <c r="M588" s="110" t="str">
        <f>INDEX([1]Sheet1!$L:$L,MATCH(B588,[1]Sheet1!$D:$D,0))</f>
        <v>20.XX.201.010</v>
      </c>
      <c r="N588" s="111">
        <f t="shared" si="67"/>
        <v>48000</v>
      </c>
      <c r="O588" s="112">
        <f>INDEX([2]Sheet1!$AB:$AB,MATCH(B588,[2]Sheet1!$D:$D,0))</f>
        <v>44328</v>
      </c>
      <c r="P588" s="105">
        <v>7000</v>
      </c>
      <c r="Q588" s="104">
        <v>7000</v>
      </c>
      <c r="R588" s="50">
        <v>0</v>
      </c>
      <c r="S588" s="95">
        <v>0</v>
      </c>
      <c r="T588" s="107">
        <v>0</v>
      </c>
      <c r="U588" s="43"/>
    </row>
    <row r="589" spans="1:21" ht="34.5" x14ac:dyDescent="0.25">
      <c r="A589" s="43" t="s">
        <v>3091</v>
      </c>
      <c r="B589" s="43" t="s">
        <v>3092</v>
      </c>
      <c r="C589" s="43" t="s">
        <v>3093</v>
      </c>
      <c r="D589" s="43" t="s">
        <v>598</v>
      </c>
      <c r="E589" s="43" t="s">
        <v>3065</v>
      </c>
      <c r="F589" s="85">
        <v>0.2</v>
      </c>
      <c r="G589" s="85">
        <v>17.899999999999999</v>
      </c>
      <c r="H589" s="82" t="s">
        <v>3094</v>
      </c>
      <c r="I589" s="43" t="s">
        <v>6</v>
      </c>
      <c r="J589" s="43" t="s">
        <v>655</v>
      </c>
      <c r="K589" s="83">
        <v>61000</v>
      </c>
      <c r="L589" s="83">
        <v>0</v>
      </c>
      <c r="M589" s="110" t="str">
        <f>INDEX([1]Sheet1!$L:$L,MATCH(B589,[1]Sheet1!$D:$D,0))</f>
        <v>20.XX.201.121</v>
      </c>
      <c r="N589" s="111">
        <f t="shared" si="67"/>
        <v>61000</v>
      </c>
      <c r="O589" s="112">
        <f>INDEX([2]Sheet1!$AB:$AB,MATCH(B589,[2]Sheet1!$D:$D,0))</f>
        <v>44680</v>
      </c>
      <c r="P589" s="105">
        <v>36000</v>
      </c>
      <c r="Q589" s="104">
        <v>36000</v>
      </c>
      <c r="R589" s="50">
        <v>0</v>
      </c>
      <c r="S589" s="95">
        <v>0</v>
      </c>
      <c r="T589" s="107">
        <v>0</v>
      </c>
      <c r="U589" s="43"/>
    </row>
    <row r="590" spans="1:21" ht="46" x14ac:dyDescent="0.25">
      <c r="A590" s="43" t="s">
        <v>1344</v>
      </c>
      <c r="B590" s="43" t="s">
        <v>624</v>
      </c>
      <c r="C590" s="43" t="s">
        <v>625</v>
      </c>
      <c r="D590" s="43" t="s">
        <v>598</v>
      </c>
      <c r="E590" s="43" t="s">
        <v>11</v>
      </c>
      <c r="F590" s="85">
        <v>17.399999999999999</v>
      </c>
      <c r="G590" s="85">
        <v>21.5</v>
      </c>
      <c r="H590" s="82" t="s">
        <v>3095</v>
      </c>
      <c r="I590" s="43" t="s">
        <v>6</v>
      </c>
      <c r="J590" s="43" t="s">
        <v>654</v>
      </c>
      <c r="K590" s="83">
        <v>132000</v>
      </c>
      <c r="L590" s="83">
        <v>90175</v>
      </c>
      <c r="M590" s="110" t="str">
        <f>INDEX([1]Sheet1!$L:$L,MATCH(B590,[1]Sheet1!$D:$D,0))</f>
        <v>20.XX.201.121</v>
      </c>
      <c r="N590" s="111">
        <f t="shared" si="67"/>
        <v>41825</v>
      </c>
      <c r="O590" s="112">
        <f>INDEX([2]Sheet1!$AB:$AB,MATCH(B590,[2]Sheet1!$D:$D,0))</f>
        <v>43769</v>
      </c>
      <c r="P590" s="105">
        <v>125000</v>
      </c>
      <c r="Q590" s="104">
        <v>41825</v>
      </c>
      <c r="R590" s="50">
        <v>0</v>
      </c>
      <c r="S590" s="95">
        <v>83175</v>
      </c>
      <c r="T590" s="107">
        <v>0</v>
      </c>
      <c r="U590" s="45" t="s">
        <v>1705</v>
      </c>
    </row>
    <row r="591" spans="1:21" ht="34.5" x14ac:dyDescent="0.25">
      <c r="A591" s="43" t="s">
        <v>3096</v>
      </c>
      <c r="B591" s="43" t="s">
        <v>3097</v>
      </c>
      <c r="C591" s="43" t="s">
        <v>3098</v>
      </c>
      <c r="D591" s="43" t="s">
        <v>598</v>
      </c>
      <c r="E591" s="43" t="s">
        <v>3065</v>
      </c>
      <c r="F591" s="85">
        <v>6</v>
      </c>
      <c r="G591" s="85">
        <v>17.8</v>
      </c>
      <c r="H591" s="82" t="s">
        <v>3099</v>
      </c>
      <c r="I591" s="43" t="s">
        <v>6</v>
      </c>
      <c r="J591" s="43" t="s">
        <v>655</v>
      </c>
      <c r="K591" s="83">
        <v>17000</v>
      </c>
      <c r="L591" s="83">
        <v>0</v>
      </c>
      <c r="M591" s="110" t="str">
        <f>INDEX([1]Sheet1!$L:$L,MATCH(B591,[1]Sheet1!$D:$D,0))</f>
        <v>20.XX.201.010</v>
      </c>
      <c r="N591" s="111">
        <f t="shared" si="67"/>
        <v>17000</v>
      </c>
      <c r="O591" s="112">
        <f>INDEX([2]Sheet1!$AB:$AB,MATCH(B591,[2]Sheet1!$D:$D,0))</f>
        <v>44680</v>
      </c>
      <c r="P591" s="105">
        <v>8000</v>
      </c>
      <c r="Q591" s="104">
        <v>8000</v>
      </c>
      <c r="R591" s="50">
        <v>0</v>
      </c>
      <c r="S591" s="95">
        <v>0</v>
      </c>
      <c r="T591" s="107">
        <v>0</v>
      </c>
      <c r="U591" s="43"/>
    </row>
    <row r="592" spans="1:21" ht="57.5" x14ac:dyDescent="0.25">
      <c r="A592" s="43" t="s">
        <v>3100</v>
      </c>
      <c r="B592" s="43" t="s">
        <v>3101</v>
      </c>
      <c r="C592" s="43" t="s">
        <v>3102</v>
      </c>
      <c r="D592" s="43" t="s">
        <v>598</v>
      </c>
      <c r="E592" s="43" t="s">
        <v>406</v>
      </c>
      <c r="F592" s="85">
        <v>0.2</v>
      </c>
      <c r="G592" s="85">
        <v>1.6</v>
      </c>
      <c r="H592" s="82" t="s">
        <v>3103</v>
      </c>
      <c r="I592" s="43" t="s">
        <v>6</v>
      </c>
      <c r="J592" s="43" t="s">
        <v>655</v>
      </c>
      <c r="K592" s="83">
        <v>4000</v>
      </c>
      <c r="L592" s="83">
        <v>0</v>
      </c>
      <c r="M592" s="110" t="str">
        <f>INDEX([1]Sheet1!$L:$L,MATCH(B592,[1]Sheet1!$D:$D,0))</f>
        <v>20.XX.201.010</v>
      </c>
      <c r="N592" s="111">
        <f t="shared" si="67"/>
        <v>4000</v>
      </c>
      <c r="O592" s="112">
        <f>INDEX([2]Sheet1!$AB:$AB,MATCH(B592,[2]Sheet1!$D:$D,0))</f>
        <v>44678</v>
      </c>
      <c r="P592" s="105">
        <v>4000</v>
      </c>
      <c r="Q592" s="104">
        <v>4000</v>
      </c>
      <c r="R592" s="50">
        <v>0</v>
      </c>
      <c r="S592" s="95">
        <v>0</v>
      </c>
      <c r="T592" s="107">
        <v>0</v>
      </c>
      <c r="U592" s="43"/>
    </row>
    <row r="593" spans="1:21" ht="46" x14ac:dyDescent="0.25">
      <c r="A593" s="43" t="s">
        <v>1347</v>
      </c>
      <c r="B593" s="43" t="s">
        <v>3104</v>
      </c>
      <c r="C593" s="43" t="s">
        <v>3105</v>
      </c>
      <c r="D593" s="43" t="s">
        <v>598</v>
      </c>
      <c r="E593" s="43" t="s">
        <v>454</v>
      </c>
      <c r="F593" s="85">
        <v>5.0999999999999996</v>
      </c>
      <c r="G593" s="85">
        <v>6.7</v>
      </c>
      <c r="H593" s="82" t="s">
        <v>3106</v>
      </c>
      <c r="I593" s="43" t="s">
        <v>6</v>
      </c>
      <c r="J593" s="43" t="s">
        <v>3143</v>
      </c>
      <c r="K593" s="83">
        <v>10000</v>
      </c>
      <c r="L593" s="83">
        <v>0</v>
      </c>
      <c r="M593" s="110" t="str">
        <f>INDEX([1]Sheet1!$L:$L,MATCH(B593,[1]Sheet1!$D:$D,0))</f>
        <v>20.XX.201.010</v>
      </c>
      <c r="N593" s="111">
        <f t="shared" si="67"/>
        <v>10000</v>
      </c>
      <c r="O593" s="112">
        <f>INDEX([2]Sheet1!$AB:$AB,MATCH(B593,[2]Sheet1!$D:$D,0))</f>
        <v>44426</v>
      </c>
      <c r="P593" s="105">
        <v>4000</v>
      </c>
      <c r="Q593" s="104">
        <v>4000</v>
      </c>
      <c r="R593" s="50">
        <v>0</v>
      </c>
      <c r="S593" s="95">
        <v>0</v>
      </c>
      <c r="T593" s="107">
        <v>0</v>
      </c>
      <c r="U593" s="43"/>
    </row>
    <row r="594" spans="1:21" ht="69" x14ac:dyDescent="0.25">
      <c r="A594" s="43" t="s">
        <v>3107</v>
      </c>
      <c r="B594" s="43" t="s">
        <v>3108</v>
      </c>
      <c r="C594" s="43" t="s">
        <v>3109</v>
      </c>
      <c r="D594" s="43" t="s">
        <v>598</v>
      </c>
      <c r="E594" s="43" t="s">
        <v>11</v>
      </c>
      <c r="F594" s="85">
        <v>21.5</v>
      </c>
      <c r="G594" s="85">
        <v>31.1</v>
      </c>
      <c r="H594" s="82" t="s">
        <v>3110</v>
      </c>
      <c r="I594" s="43" t="s">
        <v>6</v>
      </c>
      <c r="J594" s="43" t="s">
        <v>655</v>
      </c>
      <c r="K594" s="83">
        <v>1515000</v>
      </c>
      <c r="L594" s="83">
        <v>0</v>
      </c>
      <c r="M594" s="110" t="str">
        <f>INDEX([1]Sheet1!$L:$L,MATCH(B594,[1]Sheet1!$D:$D,0))</f>
        <v>20.XX.201.010</v>
      </c>
      <c r="N594" s="111">
        <f t="shared" si="67"/>
        <v>1515000</v>
      </c>
      <c r="O594" s="112">
        <f>INDEX([2]Sheet1!$AB:$AB,MATCH(B594,[2]Sheet1!$D:$D,0))</f>
        <v>44645</v>
      </c>
      <c r="P594" s="105">
        <v>303000</v>
      </c>
      <c r="Q594" s="104">
        <v>303000</v>
      </c>
      <c r="R594" s="50">
        <v>0</v>
      </c>
      <c r="S594" s="95">
        <v>0</v>
      </c>
      <c r="T594" s="107">
        <v>0</v>
      </c>
      <c r="U594" s="43"/>
    </row>
    <row r="595" spans="1:21" ht="34.5" x14ac:dyDescent="0.25">
      <c r="A595" s="43" t="s">
        <v>3111</v>
      </c>
      <c r="B595" s="43" t="s">
        <v>3112</v>
      </c>
      <c r="C595" s="43" t="s">
        <v>3113</v>
      </c>
      <c r="D595" s="43" t="s">
        <v>598</v>
      </c>
      <c r="E595" s="43" t="s">
        <v>385</v>
      </c>
      <c r="F595" s="85">
        <v>0</v>
      </c>
      <c r="G595" s="85">
        <v>4.8</v>
      </c>
      <c r="H595" s="82" t="s">
        <v>3114</v>
      </c>
      <c r="I595" s="43" t="s">
        <v>6</v>
      </c>
      <c r="J595" s="43" t="s">
        <v>655</v>
      </c>
      <c r="K595" s="83">
        <v>264000</v>
      </c>
      <c r="L595" s="83">
        <v>0</v>
      </c>
      <c r="M595" s="110" t="str">
        <f>INDEX([1]Sheet1!$L:$L,MATCH(B595,[1]Sheet1!$D:$D,0))</f>
        <v>20.XX.201.121</v>
      </c>
      <c r="N595" s="111">
        <f t="shared" si="67"/>
        <v>264000</v>
      </c>
      <c r="O595" s="112">
        <f>INDEX([2]Sheet1!$AB:$AB,MATCH(B595,[2]Sheet1!$D:$D,0))</f>
        <v>44498</v>
      </c>
      <c r="P595" s="105">
        <v>155000</v>
      </c>
      <c r="Q595" s="104">
        <v>155000</v>
      </c>
      <c r="R595" s="50">
        <v>0</v>
      </c>
      <c r="S595" s="95">
        <v>0</v>
      </c>
      <c r="T595" s="107">
        <v>0</v>
      </c>
      <c r="U595" s="43"/>
    </row>
    <row r="596" spans="1:21" ht="46" x14ac:dyDescent="0.25">
      <c r="A596" s="43" t="s">
        <v>3115</v>
      </c>
      <c r="B596" s="43" t="s">
        <v>3116</v>
      </c>
      <c r="C596" s="43" t="s">
        <v>3117</v>
      </c>
      <c r="D596" s="43" t="s">
        <v>598</v>
      </c>
      <c r="E596" s="43" t="s">
        <v>385</v>
      </c>
      <c r="F596" s="85">
        <v>9.1999999999999993</v>
      </c>
      <c r="G596" s="85">
        <v>10.8</v>
      </c>
      <c r="H596" s="82" t="s">
        <v>3118</v>
      </c>
      <c r="I596" s="43" t="s">
        <v>6</v>
      </c>
      <c r="J596" s="43" t="s">
        <v>655</v>
      </c>
      <c r="K596" s="83">
        <v>4000</v>
      </c>
      <c r="L596" s="83">
        <v>0</v>
      </c>
      <c r="M596" s="110" t="str">
        <f>INDEX([1]Sheet1!$L:$L,MATCH(B596,[1]Sheet1!$D:$D,0))</f>
        <v>20.XX.201.315</v>
      </c>
      <c r="N596" s="111">
        <f t="shared" si="67"/>
        <v>4000</v>
      </c>
      <c r="O596" s="112">
        <f>INDEX([2]Sheet1!$AB:$AB,MATCH(B596,[2]Sheet1!$D:$D,0))</f>
        <v>44377</v>
      </c>
      <c r="P596" s="105">
        <v>4000</v>
      </c>
      <c r="Q596" s="104">
        <v>4000</v>
      </c>
      <c r="R596" s="50">
        <v>0</v>
      </c>
      <c r="S596" s="95">
        <v>0</v>
      </c>
      <c r="T596" s="107">
        <v>0</v>
      </c>
      <c r="U596" s="43"/>
    </row>
    <row r="597" spans="1:21" ht="46" x14ac:dyDescent="0.25">
      <c r="A597" s="43" t="s">
        <v>3119</v>
      </c>
      <c r="B597" s="43" t="s">
        <v>3120</v>
      </c>
      <c r="C597" s="43" t="s">
        <v>3121</v>
      </c>
      <c r="D597" s="43" t="s">
        <v>598</v>
      </c>
      <c r="E597" s="43" t="s">
        <v>385</v>
      </c>
      <c r="F597" s="85">
        <v>10.8</v>
      </c>
      <c r="G597" s="85">
        <v>18.899999999999999</v>
      </c>
      <c r="H597" s="82" t="s">
        <v>3122</v>
      </c>
      <c r="I597" s="43" t="s">
        <v>6</v>
      </c>
      <c r="J597" s="43" t="s">
        <v>655</v>
      </c>
      <c r="K597" s="83">
        <v>668000</v>
      </c>
      <c r="L597" s="83">
        <v>0</v>
      </c>
      <c r="M597" s="110" t="str">
        <f>INDEX([1]Sheet1!$L:$L,MATCH(B597,[1]Sheet1!$D:$D,0))</f>
        <v>20.XX.201.315</v>
      </c>
      <c r="N597" s="111">
        <f t="shared" si="67"/>
        <v>668000</v>
      </c>
      <c r="O597" s="112">
        <f>INDEX([2]Sheet1!$AB:$AB,MATCH(B597,[2]Sheet1!$D:$D,0))</f>
        <v>44498</v>
      </c>
      <c r="P597" s="105">
        <v>299000</v>
      </c>
      <c r="Q597" s="104">
        <v>299000</v>
      </c>
      <c r="R597" s="50">
        <v>0</v>
      </c>
      <c r="S597" s="95">
        <v>0</v>
      </c>
      <c r="T597" s="107">
        <v>0</v>
      </c>
      <c r="U597" s="43"/>
    </row>
    <row r="598" spans="1:21" ht="46" x14ac:dyDescent="0.25">
      <c r="A598" s="43" t="s">
        <v>3123</v>
      </c>
      <c r="B598" s="43" t="s">
        <v>3124</v>
      </c>
      <c r="C598" s="43" t="s">
        <v>3125</v>
      </c>
      <c r="D598" s="43" t="s">
        <v>598</v>
      </c>
      <c r="E598" s="43" t="s">
        <v>61</v>
      </c>
      <c r="F598" s="85">
        <v>26.3</v>
      </c>
      <c r="G598" s="85">
        <v>42.2</v>
      </c>
      <c r="H598" s="82" t="s">
        <v>3126</v>
      </c>
      <c r="I598" s="43" t="s">
        <v>6</v>
      </c>
      <c r="J598" s="43" t="s">
        <v>655</v>
      </c>
      <c r="K598" s="83">
        <v>9000</v>
      </c>
      <c r="L598" s="83">
        <v>0</v>
      </c>
      <c r="M598" s="110" t="str">
        <f>INDEX([1]Sheet1!$L:$L,MATCH(B598,[1]Sheet1!$D:$D,0))</f>
        <v>20.XX.201.010</v>
      </c>
      <c r="N598" s="111">
        <f t="shared" si="67"/>
        <v>9000</v>
      </c>
      <c r="O598" s="112">
        <f>INDEX([2]Sheet1!$AB:$AB,MATCH(B598,[2]Sheet1!$D:$D,0))</f>
        <v>44750</v>
      </c>
      <c r="P598" s="105">
        <v>9000</v>
      </c>
      <c r="Q598" s="104">
        <v>9000</v>
      </c>
      <c r="R598" s="50">
        <v>0</v>
      </c>
      <c r="S598" s="95">
        <v>0</v>
      </c>
      <c r="T598" s="107">
        <v>0</v>
      </c>
      <c r="U598" s="43"/>
    </row>
    <row r="599" spans="1:21" ht="46" x14ac:dyDescent="0.25">
      <c r="A599" s="43" t="s">
        <v>3127</v>
      </c>
      <c r="B599" s="43" t="s">
        <v>3128</v>
      </c>
      <c r="C599" s="43" t="s">
        <v>3129</v>
      </c>
      <c r="D599" s="43" t="s">
        <v>598</v>
      </c>
      <c r="E599" s="43" t="s">
        <v>3130</v>
      </c>
      <c r="F599" s="85">
        <v>11.1</v>
      </c>
      <c r="G599" s="85">
        <v>22.6</v>
      </c>
      <c r="H599" s="82" t="s">
        <v>3131</v>
      </c>
      <c r="I599" s="43" t="s">
        <v>6</v>
      </c>
      <c r="J599" s="43" t="s">
        <v>655</v>
      </c>
      <c r="K599" s="83">
        <v>4000</v>
      </c>
      <c r="L599" s="83">
        <v>0</v>
      </c>
      <c r="M599" s="110" t="str">
        <f>INDEX([1]Sheet1!$L:$L,MATCH(B599,[1]Sheet1!$D:$D,0))</f>
        <v>20.XX.201.010</v>
      </c>
      <c r="N599" s="111">
        <f t="shared" si="67"/>
        <v>4000</v>
      </c>
      <c r="O599" s="112">
        <f>INDEX([2]Sheet1!$AB:$AB,MATCH(B599,[2]Sheet1!$D:$D,0))</f>
        <v>44438</v>
      </c>
      <c r="P599" s="105">
        <v>2000</v>
      </c>
      <c r="Q599" s="104">
        <v>2000</v>
      </c>
      <c r="R599" s="50">
        <v>0</v>
      </c>
      <c r="S599" s="95">
        <v>0</v>
      </c>
      <c r="T599" s="107">
        <v>0</v>
      </c>
      <c r="U599" s="43"/>
    </row>
    <row r="600" spans="1:21" ht="23" x14ac:dyDescent="0.25">
      <c r="A600" s="43" t="s">
        <v>3132</v>
      </c>
      <c r="B600" s="43" t="s">
        <v>3133</v>
      </c>
      <c r="C600" s="43" t="s">
        <v>3134</v>
      </c>
      <c r="D600" s="43" t="s">
        <v>598</v>
      </c>
      <c r="E600" s="43" t="s">
        <v>11</v>
      </c>
      <c r="F600" s="85">
        <v>0.8</v>
      </c>
      <c r="G600" s="85">
        <v>0.8</v>
      </c>
      <c r="H600" s="82" t="s">
        <v>3135</v>
      </c>
      <c r="I600" s="43" t="s">
        <v>6</v>
      </c>
      <c r="J600" s="43" t="s">
        <v>655</v>
      </c>
      <c r="K600" s="83">
        <v>39000</v>
      </c>
      <c r="L600" s="83">
        <v>0</v>
      </c>
      <c r="M600" s="110" t="str">
        <f>INDEX([1]Sheet1!$L:$L,MATCH(B600,[1]Sheet1!$D:$D,0))</f>
        <v>20.XX.201.361</v>
      </c>
      <c r="N600" s="111">
        <f t="shared" si="67"/>
        <v>39000</v>
      </c>
      <c r="O600" s="112">
        <f>INDEX([2]Sheet1!$AB:$AB,MATCH(B600,[2]Sheet1!$D:$D,0))</f>
        <v>44693</v>
      </c>
      <c r="P600" s="105">
        <v>17000</v>
      </c>
      <c r="Q600" s="104">
        <v>17000</v>
      </c>
      <c r="R600" s="50">
        <v>0</v>
      </c>
      <c r="S600" s="95">
        <v>0</v>
      </c>
      <c r="T600" s="107">
        <v>0</v>
      </c>
      <c r="U600" s="43"/>
    </row>
    <row r="601" spans="1:21" ht="13" x14ac:dyDescent="0.3">
      <c r="A601" s="43"/>
      <c r="B601" s="97"/>
      <c r="C601" s="43"/>
      <c r="D601" s="43"/>
      <c r="E601" s="98"/>
      <c r="F601" s="85"/>
      <c r="G601" s="85"/>
      <c r="H601" s="13"/>
      <c r="I601" s="43"/>
      <c r="J601" s="99"/>
      <c r="K601" s="83"/>
      <c r="L601" s="100"/>
      <c r="M601" s="114"/>
      <c r="N601" s="114"/>
      <c r="O601" s="114"/>
      <c r="P601" s="102">
        <f>SUBTOTAL(9,P2:P600)</f>
        <v>140000000</v>
      </c>
      <c r="Q601" s="102">
        <f>SUBTOTAL(9,Q2:Q600)</f>
        <v>118690103</v>
      </c>
      <c r="R601" s="102">
        <f>SUBTOTAL(9,R2:R600)</f>
        <v>2491000</v>
      </c>
      <c r="S601" s="102">
        <f>SUBTOTAL(9,S2:S600)</f>
        <v>15718896.75</v>
      </c>
      <c r="T601" s="108">
        <f>SUBTOTAL(9,T2:T600)</f>
        <v>3100000</v>
      </c>
      <c r="U601" s="101">
        <f>SUM(Q601:T601)</f>
        <v>139999999.75</v>
      </c>
    </row>
  </sheetData>
  <sheetProtection algorithmName="SHA-512" hashValue="d6zBgGtNz2LJ4cY85gckRTjUjxtloSG4Pvr911OX4auTaT2fyd7T6gurIZjs+De03OZIyem2jj8oChANlPYmbw==" saltValue="+UMsVNpj2LdKp6O3i+QzNw==" spinCount="100000" sheet="1" formatCells="0" formatColumns="0" formatRows="0" insertColumns="0" insertRows="0" insertHyperlinks="0" sort="0" autoFilter="0" pivotTables="0"/>
  <autoFilter ref="A1:U600" xr:uid="{17EFFF53-8DA8-4AB4-8796-D767FDA8AC7D}"/>
  <conditionalFormatting sqref="B1">
    <cfRule type="duplicateValues" dxfId="8" priority="15"/>
    <cfRule type="duplicateValues" dxfId="7" priority="16"/>
  </conditionalFormatting>
  <conditionalFormatting sqref="B1">
    <cfRule type="duplicateValues" dxfId="6" priority="17"/>
  </conditionalFormatting>
  <conditionalFormatting sqref="A423:A447">
    <cfRule type="duplicateValues" dxfId="5" priority="154"/>
  </conditionalFormatting>
  <conditionalFormatting sqref="A2:A422">
    <cfRule type="duplicateValues" dxfId="4" priority="237"/>
  </conditionalFormatting>
  <pageMargins left="0.25" right="0.25" top="0.75" bottom="0.75" header="0.3" footer="0.3"/>
  <pageSetup scale="56" fitToHeight="0" orientation="landscape" r:id="rId1"/>
  <headerFooter>
    <oddHeader>&amp;L&amp;"ARIAL,Bold"FISCAL YEAR 2022-23 R/W CAPITAL ANNUAL ALLOCATION&amp;C&amp;"ARIAL,Bold"PROJECTS ON ORIGINAL ANNUAL ALLOCATION LIST&amp;R&amp;"ARIAL,Bold"REFERENCE NUMBER X.Xx</oddHeader>
    <oddFooter>&amp;LData sources: PRSM, CTIPS, ROWSUP / Data pulled and reviewed by: Kristen Pulliam&amp;CPage &amp;P of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CEE80-33FD-45D0-BF43-E8FD9BD448D2}">
  <dimension ref="A1:D580"/>
  <sheetViews>
    <sheetView view="pageLayout" topLeftCell="A340" zoomScale="90" zoomScaleNormal="100" zoomScalePageLayoutView="90" workbookViewId="0">
      <selection activeCell="D410" sqref="D410"/>
    </sheetView>
  </sheetViews>
  <sheetFormatPr defaultColWidth="8.7265625" defaultRowHeight="12.5" x14ac:dyDescent="0.25"/>
  <cols>
    <col min="1" max="1" width="18.453125" style="2" customWidth="1"/>
    <col min="2" max="2" width="23.1796875" style="69" customWidth="1"/>
    <col min="3" max="3" width="25.453125" style="70" customWidth="1"/>
    <col min="4" max="4" width="23.81640625" style="70" customWidth="1"/>
    <col min="5" max="16384" width="8.7265625" style="1"/>
  </cols>
  <sheetData>
    <row r="1" spans="1:4" ht="39" x14ac:dyDescent="0.3">
      <c r="A1" s="71" t="s">
        <v>1707</v>
      </c>
      <c r="B1" s="72" t="s">
        <v>1774</v>
      </c>
      <c r="C1" s="73" t="s">
        <v>1775</v>
      </c>
      <c r="D1" s="73" t="s">
        <v>1776</v>
      </c>
    </row>
    <row r="2" spans="1:4" x14ac:dyDescent="0.25">
      <c r="A2" s="56" t="s">
        <v>770</v>
      </c>
      <c r="B2" s="65">
        <v>100000005</v>
      </c>
      <c r="C2" s="66">
        <v>11000</v>
      </c>
      <c r="D2" s="66">
        <v>11000</v>
      </c>
    </row>
    <row r="3" spans="1:4" x14ac:dyDescent="0.25">
      <c r="A3" s="56" t="s">
        <v>837</v>
      </c>
      <c r="B3" s="65">
        <v>100000266</v>
      </c>
      <c r="C3" s="66">
        <v>20000</v>
      </c>
      <c r="D3" s="66">
        <v>0</v>
      </c>
    </row>
    <row r="4" spans="1:4" x14ac:dyDescent="0.25">
      <c r="A4" s="56" t="s">
        <v>774</v>
      </c>
      <c r="B4" s="65">
        <v>100000672</v>
      </c>
      <c r="C4" s="66">
        <v>102000</v>
      </c>
      <c r="D4" s="66">
        <v>0</v>
      </c>
    </row>
    <row r="5" spans="1:4" x14ac:dyDescent="0.25">
      <c r="A5" s="56" t="s">
        <v>836</v>
      </c>
      <c r="B5" s="65" t="s">
        <v>1377</v>
      </c>
      <c r="C5" s="66">
        <v>84000</v>
      </c>
      <c r="D5" s="66">
        <v>0</v>
      </c>
    </row>
    <row r="6" spans="1:4" x14ac:dyDescent="0.25">
      <c r="A6" s="56" t="s">
        <v>771</v>
      </c>
      <c r="B6" s="65" t="s">
        <v>671</v>
      </c>
      <c r="C6" s="66">
        <v>158000</v>
      </c>
      <c r="D6" s="66">
        <v>0</v>
      </c>
    </row>
    <row r="7" spans="1:4" x14ac:dyDescent="0.25">
      <c r="A7" s="56" t="s">
        <v>772</v>
      </c>
      <c r="B7" s="65" t="s">
        <v>1348</v>
      </c>
      <c r="C7" s="66">
        <v>29000</v>
      </c>
      <c r="D7" s="66">
        <v>0</v>
      </c>
    </row>
    <row r="8" spans="1:4" x14ac:dyDescent="0.25">
      <c r="A8" s="56" t="s">
        <v>773</v>
      </c>
      <c r="B8" s="65" t="s">
        <v>50</v>
      </c>
      <c r="C8" s="66">
        <v>1791000</v>
      </c>
      <c r="D8" s="66">
        <v>0</v>
      </c>
    </row>
    <row r="9" spans="1:4" x14ac:dyDescent="0.25">
      <c r="A9" s="56" t="s">
        <v>775</v>
      </c>
      <c r="B9" s="65" t="s">
        <v>10</v>
      </c>
      <c r="C9" s="66">
        <v>4000</v>
      </c>
      <c r="D9" s="66">
        <v>0</v>
      </c>
    </row>
    <row r="10" spans="1:4" x14ac:dyDescent="0.25">
      <c r="A10" s="56" t="s">
        <v>776</v>
      </c>
      <c r="B10" s="65" t="s">
        <v>46</v>
      </c>
      <c r="C10" s="66">
        <v>380000</v>
      </c>
      <c r="D10" s="66">
        <v>0</v>
      </c>
    </row>
    <row r="11" spans="1:4" x14ac:dyDescent="0.25">
      <c r="A11" s="56" t="s">
        <v>777</v>
      </c>
      <c r="B11" s="65" t="s">
        <v>3</v>
      </c>
      <c r="C11" s="66">
        <v>32000</v>
      </c>
      <c r="D11" s="66">
        <v>0</v>
      </c>
    </row>
    <row r="12" spans="1:4" x14ac:dyDescent="0.25">
      <c r="A12" s="56" t="s">
        <v>778</v>
      </c>
      <c r="B12" s="65" t="s">
        <v>13</v>
      </c>
      <c r="C12" s="66">
        <v>4000</v>
      </c>
      <c r="D12" s="66">
        <v>0</v>
      </c>
    </row>
    <row r="13" spans="1:4" x14ac:dyDescent="0.25">
      <c r="A13" s="56" t="s">
        <v>779</v>
      </c>
      <c r="B13" s="65" t="s">
        <v>762</v>
      </c>
      <c r="C13" s="66">
        <v>302000</v>
      </c>
      <c r="D13" s="66">
        <v>0</v>
      </c>
    </row>
    <row r="14" spans="1:4" x14ac:dyDescent="0.25">
      <c r="A14" s="56" t="s">
        <v>780</v>
      </c>
      <c r="B14" s="65" t="s">
        <v>675</v>
      </c>
      <c r="C14" s="66">
        <v>409000</v>
      </c>
      <c r="D14" s="66">
        <v>29745</v>
      </c>
    </row>
    <row r="15" spans="1:4" x14ac:dyDescent="0.25">
      <c r="A15" s="56" t="s">
        <v>781</v>
      </c>
      <c r="B15" s="65" t="s">
        <v>14</v>
      </c>
      <c r="C15" s="66">
        <v>187000</v>
      </c>
      <c r="D15" s="66">
        <v>0</v>
      </c>
    </row>
    <row r="16" spans="1:4" x14ac:dyDescent="0.25">
      <c r="A16" s="56" t="s">
        <v>782</v>
      </c>
      <c r="B16" s="65" t="s">
        <v>16</v>
      </c>
      <c r="C16" s="66">
        <v>2603000</v>
      </c>
      <c r="D16" s="66">
        <v>0</v>
      </c>
    </row>
    <row r="17" spans="1:4" x14ac:dyDescent="0.25">
      <c r="A17" s="56" t="s">
        <v>783</v>
      </c>
      <c r="B17" s="65" t="s">
        <v>21</v>
      </c>
      <c r="C17" s="66">
        <v>283000</v>
      </c>
      <c r="D17" s="66">
        <v>0</v>
      </c>
    </row>
    <row r="18" spans="1:4" x14ac:dyDescent="0.25">
      <c r="A18" s="56" t="s">
        <v>784</v>
      </c>
      <c r="B18" s="65" t="s">
        <v>1349</v>
      </c>
      <c r="C18" s="66">
        <v>265000</v>
      </c>
      <c r="D18" s="66">
        <v>0</v>
      </c>
    </row>
    <row r="19" spans="1:4" x14ac:dyDescent="0.25">
      <c r="A19" s="56" t="s">
        <v>785</v>
      </c>
      <c r="B19" s="65" t="s">
        <v>665</v>
      </c>
      <c r="C19" s="66">
        <v>1113000</v>
      </c>
      <c r="D19" s="66">
        <v>1113000</v>
      </c>
    </row>
    <row r="20" spans="1:4" x14ac:dyDescent="0.25">
      <c r="A20" s="56" t="s">
        <v>786</v>
      </c>
      <c r="B20" s="65" t="s">
        <v>49</v>
      </c>
      <c r="C20" s="66">
        <v>1698000</v>
      </c>
      <c r="D20" s="66">
        <v>0</v>
      </c>
    </row>
    <row r="21" spans="1:4" x14ac:dyDescent="0.25">
      <c r="A21" s="56" t="s">
        <v>787</v>
      </c>
      <c r="B21" s="65" t="s">
        <v>23</v>
      </c>
      <c r="C21" s="66">
        <v>123000</v>
      </c>
      <c r="D21" s="66">
        <v>88388</v>
      </c>
    </row>
    <row r="22" spans="1:4" x14ac:dyDescent="0.25">
      <c r="A22" s="56" t="s">
        <v>788</v>
      </c>
      <c r="B22" s="65" t="s">
        <v>25</v>
      </c>
      <c r="C22" s="66">
        <v>662000</v>
      </c>
      <c r="D22" s="66">
        <v>0</v>
      </c>
    </row>
    <row r="23" spans="1:4" x14ac:dyDescent="0.25">
      <c r="A23" s="56" t="s">
        <v>789</v>
      </c>
      <c r="B23" s="65" t="s">
        <v>28</v>
      </c>
      <c r="C23" s="66">
        <v>159000</v>
      </c>
      <c r="D23" s="66">
        <v>0</v>
      </c>
    </row>
    <row r="24" spans="1:4" x14ac:dyDescent="0.25">
      <c r="A24" s="56" t="s">
        <v>790</v>
      </c>
      <c r="B24" s="65" t="s">
        <v>1350</v>
      </c>
      <c r="C24" s="66">
        <v>20000</v>
      </c>
      <c r="D24" s="66">
        <v>0</v>
      </c>
    </row>
    <row r="25" spans="1:4" x14ac:dyDescent="0.25">
      <c r="A25" s="56" t="s">
        <v>791</v>
      </c>
      <c r="B25" s="65" t="s">
        <v>719</v>
      </c>
      <c r="C25" s="66">
        <v>654000</v>
      </c>
      <c r="D25" s="66">
        <v>265</v>
      </c>
    </row>
    <row r="26" spans="1:4" x14ac:dyDescent="0.25">
      <c r="A26" s="56" t="s">
        <v>792</v>
      </c>
      <c r="B26" s="65" t="s">
        <v>704</v>
      </c>
      <c r="C26" s="66">
        <v>17000</v>
      </c>
      <c r="D26" s="66">
        <v>0</v>
      </c>
    </row>
    <row r="27" spans="1:4" x14ac:dyDescent="0.25">
      <c r="A27" s="56" t="s">
        <v>793</v>
      </c>
      <c r="B27" s="65" t="s">
        <v>30</v>
      </c>
      <c r="C27" s="66">
        <v>149000</v>
      </c>
      <c r="D27" s="66">
        <v>0</v>
      </c>
    </row>
    <row r="28" spans="1:4" x14ac:dyDescent="0.25">
      <c r="A28" s="56" t="s">
        <v>794</v>
      </c>
      <c r="B28" s="65" t="s">
        <v>1351</v>
      </c>
      <c r="C28" s="66">
        <v>314000</v>
      </c>
      <c r="D28" s="66">
        <v>0</v>
      </c>
    </row>
    <row r="29" spans="1:4" x14ac:dyDescent="0.25">
      <c r="A29" s="56" t="s">
        <v>795</v>
      </c>
      <c r="B29" s="65" t="s">
        <v>32</v>
      </c>
      <c r="C29" s="66">
        <v>25000</v>
      </c>
      <c r="D29" s="66">
        <v>0</v>
      </c>
    </row>
    <row r="30" spans="1:4" x14ac:dyDescent="0.25">
      <c r="A30" s="56" t="s">
        <v>796</v>
      </c>
      <c r="B30" s="65" t="s">
        <v>36</v>
      </c>
      <c r="C30" s="66">
        <v>110000</v>
      </c>
      <c r="D30" s="66">
        <v>0</v>
      </c>
    </row>
    <row r="31" spans="1:4" x14ac:dyDescent="0.25">
      <c r="A31" s="56" t="s">
        <v>797</v>
      </c>
      <c r="B31" s="65" t="s">
        <v>1352</v>
      </c>
      <c r="C31" s="66">
        <v>49000</v>
      </c>
      <c r="D31" s="66">
        <v>0</v>
      </c>
    </row>
    <row r="32" spans="1:4" x14ac:dyDescent="0.25">
      <c r="A32" s="56" t="s">
        <v>798</v>
      </c>
      <c r="B32" s="65" t="s">
        <v>1353</v>
      </c>
      <c r="C32" s="66">
        <v>37000</v>
      </c>
      <c r="D32" s="66">
        <v>0</v>
      </c>
    </row>
    <row r="33" spans="1:4" x14ac:dyDescent="0.25">
      <c r="A33" s="56" t="s">
        <v>799</v>
      </c>
      <c r="B33" s="65" t="s">
        <v>37</v>
      </c>
      <c r="C33" s="66">
        <v>550000</v>
      </c>
      <c r="D33" s="66">
        <v>0</v>
      </c>
    </row>
    <row r="34" spans="1:4" x14ac:dyDescent="0.25">
      <c r="A34" s="56" t="s">
        <v>800</v>
      </c>
      <c r="B34" s="65" t="s">
        <v>39</v>
      </c>
      <c r="C34" s="66">
        <v>392000</v>
      </c>
      <c r="D34" s="66">
        <v>217355</v>
      </c>
    </row>
    <row r="35" spans="1:4" x14ac:dyDescent="0.25">
      <c r="A35" s="56" t="s">
        <v>801</v>
      </c>
      <c r="B35" s="65" t="s">
        <v>717</v>
      </c>
      <c r="C35" s="66">
        <v>273000</v>
      </c>
      <c r="D35" s="66">
        <v>10171</v>
      </c>
    </row>
    <row r="36" spans="1:4" x14ac:dyDescent="0.25">
      <c r="A36" s="56" t="s">
        <v>802</v>
      </c>
      <c r="B36" s="65" t="s">
        <v>1354</v>
      </c>
      <c r="C36" s="66">
        <v>24000</v>
      </c>
      <c r="D36" s="66">
        <v>0</v>
      </c>
    </row>
    <row r="37" spans="1:4" x14ac:dyDescent="0.25">
      <c r="A37" s="56" t="s">
        <v>803</v>
      </c>
      <c r="B37" s="65" t="s">
        <v>1355</v>
      </c>
      <c r="C37" s="66">
        <v>6000</v>
      </c>
      <c r="D37" s="66">
        <v>0</v>
      </c>
    </row>
    <row r="38" spans="1:4" x14ac:dyDescent="0.25">
      <c r="A38" s="56" t="s">
        <v>804</v>
      </c>
      <c r="B38" s="65" t="s">
        <v>1356</v>
      </c>
      <c r="C38" s="66">
        <v>12000</v>
      </c>
      <c r="D38" s="66">
        <v>0</v>
      </c>
    </row>
    <row r="39" spans="1:4" x14ac:dyDescent="0.25">
      <c r="A39" s="56" t="s">
        <v>805</v>
      </c>
      <c r="B39" s="65" t="s">
        <v>1357</v>
      </c>
      <c r="C39" s="66">
        <v>16000</v>
      </c>
      <c r="D39" s="66">
        <v>0</v>
      </c>
    </row>
    <row r="40" spans="1:4" x14ac:dyDescent="0.25">
      <c r="A40" s="56" t="s">
        <v>806</v>
      </c>
      <c r="B40" s="65" t="s">
        <v>40</v>
      </c>
      <c r="C40" s="66">
        <v>521000</v>
      </c>
      <c r="D40" s="66">
        <v>28000</v>
      </c>
    </row>
    <row r="41" spans="1:4" x14ac:dyDescent="0.25">
      <c r="A41" s="56" t="s">
        <v>807</v>
      </c>
      <c r="B41" s="65" t="s">
        <v>706</v>
      </c>
      <c r="C41" s="66">
        <v>32000</v>
      </c>
      <c r="D41" s="66">
        <v>0</v>
      </c>
    </row>
    <row r="42" spans="1:4" x14ac:dyDescent="0.25">
      <c r="A42" s="56" t="s">
        <v>808</v>
      </c>
      <c r="B42" s="65" t="s">
        <v>1358</v>
      </c>
      <c r="C42" s="66">
        <v>129000</v>
      </c>
      <c r="D42" s="66">
        <v>0</v>
      </c>
    </row>
    <row r="43" spans="1:4" x14ac:dyDescent="0.25">
      <c r="A43" s="56" t="s">
        <v>809</v>
      </c>
      <c r="B43" s="65" t="s">
        <v>1359</v>
      </c>
      <c r="C43" s="66">
        <v>7000</v>
      </c>
      <c r="D43" s="66">
        <v>0</v>
      </c>
    </row>
    <row r="44" spans="1:4" x14ac:dyDescent="0.25">
      <c r="A44" s="56" t="s">
        <v>810</v>
      </c>
      <c r="B44" s="65" t="s">
        <v>41</v>
      </c>
      <c r="C44" s="66">
        <v>10000</v>
      </c>
      <c r="D44" s="66">
        <v>0</v>
      </c>
    </row>
    <row r="45" spans="1:4" x14ac:dyDescent="0.25">
      <c r="A45" s="56" t="s">
        <v>811</v>
      </c>
      <c r="B45" s="65" t="s">
        <v>1360</v>
      </c>
      <c r="C45" s="66">
        <v>1000</v>
      </c>
      <c r="D45" s="66">
        <v>0</v>
      </c>
    </row>
    <row r="46" spans="1:4" x14ac:dyDescent="0.25">
      <c r="A46" s="56" t="s">
        <v>812</v>
      </c>
      <c r="B46" s="65" t="s">
        <v>7</v>
      </c>
      <c r="C46" s="66">
        <v>238000</v>
      </c>
      <c r="D46" s="66">
        <v>0</v>
      </c>
    </row>
    <row r="47" spans="1:4" x14ac:dyDescent="0.25">
      <c r="A47" s="56" t="s">
        <v>813</v>
      </c>
      <c r="B47" s="65" t="s">
        <v>702</v>
      </c>
      <c r="C47" s="66">
        <v>157000</v>
      </c>
      <c r="D47" s="66">
        <v>0</v>
      </c>
    </row>
    <row r="48" spans="1:4" x14ac:dyDescent="0.25">
      <c r="A48" s="56" t="s">
        <v>814</v>
      </c>
      <c r="B48" s="65" t="s">
        <v>734</v>
      </c>
      <c r="C48" s="66">
        <v>136000</v>
      </c>
      <c r="D48" s="66">
        <v>22300</v>
      </c>
    </row>
    <row r="49" spans="1:4" x14ac:dyDescent="0.25">
      <c r="A49" s="56" t="s">
        <v>815</v>
      </c>
      <c r="B49" s="65" t="s">
        <v>1361</v>
      </c>
      <c r="C49" s="66">
        <v>2000</v>
      </c>
      <c r="D49" s="66">
        <v>0</v>
      </c>
    </row>
    <row r="50" spans="1:4" x14ac:dyDescent="0.25">
      <c r="A50" s="56" t="s">
        <v>816</v>
      </c>
      <c r="B50" s="65" t="s">
        <v>1362</v>
      </c>
      <c r="C50" s="66">
        <v>5000</v>
      </c>
      <c r="D50" s="66">
        <v>0</v>
      </c>
    </row>
    <row r="51" spans="1:4" x14ac:dyDescent="0.25">
      <c r="A51" s="56" t="s">
        <v>817</v>
      </c>
      <c r="B51" s="65" t="s">
        <v>1363</v>
      </c>
      <c r="C51" s="66">
        <v>68000</v>
      </c>
      <c r="D51" s="66">
        <v>0</v>
      </c>
    </row>
    <row r="52" spans="1:4" x14ac:dyDescent="0.25">
      <c r="A52" s="56" t="s">
        <v>818</v>
      </c>
      <c r="B52" s="65" t="s">
        <v>1364</v>
      </c>
      <c r="C52" s="66">
        <v>11000</v>
      </c>
      <c r="D52" s="66">
        <v>0</v>
      </c>
    </row>
    <row r="53" spans="1:4" x14ac:dyDescent="0.25">
      <c r="A53" s="56" t="s">
        <v>819</v>
      </c>
      <c r="B53" s="65" t="s">
        <v>1365</v>
      </c>
      <c r="C53" s="66">
        <v>47000</v>
      </c>
      <c r="D53" s="66">
        <v>0</v>
      </c>
    </row>
    <row r="54" spans="1:4" x14ac:dyDescent="0.25">
      <c r="A54" s="56" t="s">
        <v>820</v>
      </c>
      <c r="B54" s="65" t="s">
        <v>1366</v>
      </c>
      <c r="C54" s="66">
        <v>54000</v>
      </c>
      <c r="D54" s="66">
        <v>0</v>
      </c>
    </row>
    <row r="55" spans="1:4" x14ac:dyDescent="0.25">
      <c r="A55" s="56" t="s">
        <v>821</v>
      </c>
      <c r="B55" s="65" t="s">
        <v>1367</v>
      </c>
      <c r="C55" s="66">
        <v>10000</v>
      </c>
      <c r="D55" s="66">
        <v>0</v>
      </c>
    </row>
    <row r="56" spans="1:4" x14ac:dyDescent="0.25">
      <c r="A56" s="56" t="s">
        <v>822</v>
      </c>
      <c r="B56" s="65" t="s">
        <v>1368</v>
      </c>
      <c r="C56" s="66">
        <v>223000</v>
      </c>
      <c r="D56" s="66">
        <v>223000</v>
      </c>
    </row>
    <row r="57" spans="1:4" x14ac:dyDescent="0.25">
      <c r="A57" s="56" t="s">
        <v>823</v>
      </c>
      <c r="B57" s="65" t="s">
        <v>1369</v>
      </c>
      <c r="C57" s="66">
        <v>341000</v>
      </c>
      <c r="D57" s="66">
        <v>341000</v>
      </c>
    </row>
    <row r="58" spans="1:4" x14ac:dyDescent="0.25">
      <c r="A58" s="56" t="s">
        <v>824</v>
      </c>
      <c r="B58" s="65" t="s">
        <v>1370</v>
      </c>
      <c r="C58" s="66">
        <v>64000</v>
      </c>
      <c r="D58" s="66">
        <v>0</v>
      </c>
    </row>
    <row r="59" spans="1:4" x14ac:dyDescent="0.25">
      <c r="A59" s="56" t="s">
        <v>825</v>
      </c>
      <c r="B59" s="65" t="s">
        <v>1371</v>
      </c>
      <c r="C59" s="66">
        <v>10000</v>
      </c>
      <c r="D59" s="66">
        <v>0</v>
      </c>
    </row>
    <row r="60" spans="1:4" x14ac:dyDescent="0.25">
      <c r="A60" s="56" t="s">
        <v>826</v>
      </c>
      <c r="B60" s="65" t="s">
        <v>43</v>
      </c>
      <c r="C60" s="66">
        <v>576000</v>
      </c>
      <c r="D60" s="66">
        <v>38857</v>
      </c>
    </row>
    <row r="61" spans="1:4" x14ac:dyDescent="0.25">
      <c r="A61" s="56" t="s">
        <v>827</v>
      </c>
      <c r="B61" s="65" t="s">
        <v>709</v>
      </c>
      <c r="C61" s="66">
        <v>14000</v>
      </c>
      <c r="D61" s="66">
        <v>0</v>
      </c>
    </row>
    <row r="62" spans="1:4" x14ac:dyDescent="0.25">
      <c r="A62" s="56" t="s">
        <v>828</v>
      </c>
      <c r="B62" s="65" t="s">
        <v>45</v>
      </c>
      <c r="C62" s="66">
        <v>4000</v>
      </c>
      <c r="D62" s="66">
        <v>0</v>
      </c>
    </row>
    <row r="63" spans="1:4" x14ac:dyDescent="0.25">
      <c r="A63" s="56" t="s">
        <v>829</v>
      </c>
      <c r="B63" s="65" t="s">
        <v>18</v>
      </c>
      <c r="C63" s="66">
        <v>669000</v>
      </c>
      <c r="D63" s="66">
        <v>0</v>
      </c>
    </row>
    <row r="64" spans="1:4" x14ac:dyDescent="0.25">
      <c r="A64" s="56" t="s">
        <v>830</v>
      </c>
      <c r="B64" s="65" t="s">
        <v>1372</v>
      </c>
      <c r="C64" s="66">
        <v>37000</v>
      </c>
      <c r="D64" s="66">
        <v>0</v>
      </c>
    </row>
    <row r="65" spans="1:4" x14ac:dyDescent="0.25">
      <c r="A65" s="56" t="s">
        <v>831</v>
      </c>
      <c r="B65" s="65" t="s">
        <v>1373</v>
      </c>
      <c r="C65" s="66">
        <v>103000</v>
      </c>
      <c r="D65" s="66">
        <v>0</v>
      </c>
    </row>
    <row r="66" spans="1:4" x14ac:dyDescent="0.25">
      <c r="A66" s="56" t="s">
        <v>832</v>
      </c>
      <c r="B66" s="65" t="s">
        <v>1374</v>
      </c>
      <c r="C66" s="66">
        <v>49000</v>
      </c>
      <c r="D66" s="66">
        <v>0</v>
      </c>
    </row>
    <row r="67" spans="1:4" x14ac:dyDescent="0.25">
      <c r="A67" s="56" t="s">
        <v>833</v>
      </c>
      <c r="B67" s="65" t="s">
        <v>52</v>
      </c>
      <c r="C67" s="66">
        <v>20000</v>
      </c>
      <c r="D67" s="66">
        <v>0</v>
      </c>
    </row>
    <row r="68" spans="1:4" x14ac:dyDescent="0.25">
      <c r="A68" s="56" t="s">
        <v>834</v>
      </c>
      <c r="B68" s="65" t="s">
        <v>1375</v>
      </c>
      <c r="C68" s="66">
        <v>20000</v>
      </c>
      <c r="D68" s="66">
        <v>0</v>
      </c>
    </row>
    <row r="69" spans="1:4" x14ac:dyDescent="0.25">
      <c r="A69" s="56" t="s">
        <v>835</v>
      </c>
      <c r="B69" s="65" t="s">
        <v>1376</v>
      </c>
      <c r="C69" s="66">
        <v>23000</v>
      </c>
      <c r="D69" s="66">
        <v>0</v>
      </c>
    </row>
    <row r="70" spans="1:4" x14ac:dyDescent="0.25">
      <c r="A70" s="56" t="s">
        <v>838</v>
      </c>
      <c r="B70" s="65" t="s">
        <v>86</v>
      </c>
      <c r="C70" s="66">
        <v>187000</v>
      </c>
      <c r="D70" s="66">
        <v>0</v>
      </c>
    </row>
    <row r="71" spans="1:4" x14ac:dyDescent="0.25">
      <c r="A71" s="56" t="s">
        <v>839</v>
      </c>
      <c r="B71" s="65" t="s">
        <v>88</v>
      </c>
      <c r="C71" s="66">
        <v>50000</v>
      </c>
      <c r="D71" s="66">
        <v>0</v>
      </c>
    </row>
    <row r="72" spans="1:4" x14ac:dyDescent="0.25">
      <c r="A72" s="56" t="s">
        <v>840</v>
      </c>
      <c r="B72" s="65" t="s">
        <v>90</v>
      </c>
      <c r="C72" s="66">
        <v>20000</v>
      </c>
      <c r="D72" s="66">
        <v>0</v>
      </c>
    </row>
    <row r="73" spans="1:4" x14ac:dyDescent="0.25">
      <c r="A73" s="56" t="s">
        <v>841</v>
      </c>
      <c r="B73" s="65" t="s">
        <v>54</v>
      </c>
      <c r="C73" s="66">
        <v>15000</v>
      </c>
      <c r="D73" s="66">
        <v>0</v>
      </c>
    </row>
    <row r="74" spans="1:4" x14ac:dyDescent="0.25">
      <c r="A74" s="56" t="s">
        <v>842</v>
      </c>
      <c r="B74" s="65" t="s">
        <v>1378</v>
      </c>
      <c r="C74" s="66">
        <v>70000</v>
      </c>
      <c r="D74" s="66">
        <v>0</v>
      </c>
    </row>
    <row r="75" spans="1:4" x14ac:dyDescent="0.25">
      <c r="A75" s="56" t="s">
        <v>843</v>
      </c>
      <c r="B75" s="65" t="s">
        <v>58</v>
      </c>
      <c r="C75" s="66">
        <v>25000</v>
      </c>
      <c r="D75" s="66">
        <v>0</v>
      </c>
    </row>
    <row r="76" spans="1:4" x14ac:dyDescent="0.25">
      <c r="A76" s="56" t="s">
        <v>844</v>
      </c>
      <c r="B76" s="65" t="s">
        <v>75</v>
      </c>
      <c r="C76" s="66">
        <v>24000</v>
      </c>
      <c r="D76" s="66">
        <v>1421</v>
      </c>
    </row>
    <row r="77" spans="1:4" x14ac:dyDescent="0.25">
      <c r="A77" s="56" t="s">
        <v>845</v>
      </c>
      <c r="B77" s="65" t="s">
        <v>62</v>
      </c>
      <c r="C77" s="66">
        <v>53000</v>
      </c>
      <c r="D77" s="66">
        <v>0</v>
      </c>
    </row>
    <row r="78" spans="1:4" x14ac:dyDescent="0.25">
      <c r="A78" s="56" t="s">
        <v>846</v>
      </c>
      <c r="B78" s="65" t="s">
        <v>70</v>
      </c>
      <c r="C78" s="66">
        <v>708000</v>
      </c>
      <c r="D78" s="66">
        <v>0</v>
      </c>
    </row>
    <row r="79" spans="1:4" x14ac:dyDescent="0.25">
      <c r="A79" s="56" t="s">
        <v>847</v>
      </c>
      <c r="B79" s="65" t="s">
        <v>724</v>
      </c>
      <c r="C79" s="66">
        <v>43000</v>
      </c>
      <c r="D79" s="66">
        <v>0</v>
      </c>
    </row>
    <row r="80" spans="1:4" x14ac:dyDescent="0.25">
      <c r="A80" s="56" t="s">
        <v>848</v>
      </c>
      <c r="B80" s="65" t="s">
        <v>74</v>
      </c>
      <c r="C80" s="66">
        <v>515000</v>
      </c>
      <c r="D80" s="66">
        <v>0</v>
      </c>
    </row>
    <row r="81" spans="1:4" x14ac:dyDescent="0.25">
      <c r="A81" s="56" t="s">
        <v>849</v>
      </c>
      <c r="B81" s="65" t="s">
        <v>78</v>
      </c>
      <c r="C81" s="66">
        <v>47000</v>
      </c>
      <c r="D81" s="66">
        <v>0</v>
      </c>
    </row>
    <row r="82" spans="1:4" x14ac:dyDescent="0.25">
      <c r="A82" s="56" t="s">
        <v>850</v>
      </c>
      <c r="B82" s="65" t="s">
        <v>68</v>
      </c>
      <c r="C82" s="66">
        <v>261000</v>
      </c>
      <c r="D82" s="66">
        <v>0</v>
      </c>
    </row>
    <row r="83" spans="1:4" x14ac:dyDescent="0.25">
      <c r="A83" s="56" t="s">
        <v>851</v>
      </c>
      <c r="B83" s="65" t="s">
        <v>1379</v>
      </c>
      <c r="C83" s="66">
        <v>47000</v>
      </c>
      <c r="D83" s="66">
        <v>0</v>
      </c>
    </row>
    <row r="84" spans="1:4" x14ac:dyDescent="0.25">
      <c r="A84" s="56" t="s">
        <v>852</v>
      </c>
      <c r="B84" s="65" t="s">
        <v>63</v>
      </c>
      <c r="C84" s="66">
        <v>77000</v>
      </c>
      <c r="D84" s="66">
        <v>0</v>
      </c>
    </row>
    <row r="85" spans="1:4" x14ac:dyDescent="0.25">
      <c r="A85" s="56" t="s">
        <v>853</v>
      </c>
      <c r="B85" s="65" t="s">
        <v>76</v>
      </c>
      <c r="C85" s="66">
        <v>44000</v>
      </c>
      <c r="D85" s="66">
        <v>0</v>
      </c>
    </row>
    <row r="86" spans="1:4" x14ac:dyDescent="0.25">
      <c r="A86" s="56" t="s">
        <v>854</v>
      </c>
      <c r="B86" s="65" t="s">
        <v>81</v>
      </c>
      <c r="C86" s="66">
        <v>40000</v>
      </c>
      <c r="D86" s="66">
        <v>0</v>
      </c>
    </row>
    <row r="87" spans="1:4" x14ac:dyDescent="0.25">
      <c r="A87" s="56" t="s">
        <v>855</v>
      </c>
      <c r="B87" s="65" t="s">
        <v>64</v>
      </c>
      <c r="C87" s="66">
        <v>38000</v>
      </c>
      <c r="D87" s="66">
        <v>2074</v>
      </c>
    </row>
    <row r="88" spans="1:4" x14ac:dyDescent="0.25">
      <c r="A88" s="56" t="s">
        <v>856</v>
      </c>
      <c r="B88" s="65" t="s">
        <v>67</v>
      </c>
      <c r="C88" s="66">
        <v>1096000</v>
      </c>
      <c r="D88" s="66">
        <v>292287</v>
      </c>
    </row>
    <row r="89" spans="1:4" x14ac:dyDescent="0.25">
      <c r="A89" s="56" t="s">
        <v>857</v>
      </c>
      <c r="B89" s="65" t="s">
        <v>82</v>
      </c>
      <c r="C89" s="66">
        <v>37000</v>
      </c>
      <c r="D89" s="66">
        <v>0</v>
      </c>
    </row>
    <row r="90" spans="1:4" x14ac:dyDescent="0.25">
      <c r="A90" s="56" t="s">
        <v>858</v>
      </c>
      <c r="B90" s="65" t="s">
        <v>1380</v>
      </c>
      <c r="C90" s="66">
        <v>8000</v>
      </c>
      <c r="D90" s="66">
        <v>0</v>
      </c>
    </row>
    <row r="91" spans="1:4" x14ac:dyDescent="0.25">
      <c r="A91" s="56" t="s">
        <v>859</v>
      </c>
      <c r="B91" s="65" t="s">
        <v>84</v>
      </c>
      <c r="C91" s="66">
        <v>454000</v>
      </c>
      <c r="D91" s="66">
        <v>381500</v>
      </c>
    </row>
    <row r="92" spans="1:4" x14ac:dyDescent="0.25">
      <c r="A92" s="56" t="s">
        <v>860</v>
      </c>
      <c r="B92" s="65" t="s">
        <v>1381</v>
      </c>
      <c r="C92" s="66">
        <v>35000</v>
      </c>
      <c r="D92" s="66">
        <v>0</v>
      </c>
    </row>
    <row r="93" spans="1:4" x14ac:dyDescent="0.25">
      <c r="A93" s="56" t="s">
        <v>861</v>
      </c>
      <c r="B93" s="65" t="s">
        <v>1382</v>
      </c>
      <c r="C93" s="66">
        <v>13000</v>
      </c>
      <c r="D93" s="66">
        <v>0</v>
      </c>
    </row>
    <row r="94" spans="1:4" x14ac:dyDescent="0.25">
      <c r="A94" s="56" t="s">
        <v>862</v>
      </c>
      <c r="B94" s="65" t="s">
        <v>1383</v>
      </c>
      <c r="C94" s="66">
        <v>48000</v>
      </c>
      <c r="D94" s="66">
        <v>0</v>
      </c>
    </row>
    <row r="95" spans="1:4" x14ac:dyDescent="0.25">
      <c r="A95" s="56" t="s">
        <v>863</v>
      </c>
      <c r="B95" s="65" t="s">
        <v>1384</v>
      </c>
      <c r="C95" s="66">
        <v>52000</v>
      </c>
      <c r="D95" s="66">
        <v>0</v>
      </c>
    </row>
    <row r="96" spans="1:4" x14ac:dyDescent="0.25">
      <c r="A96" s="56" t="s">
        <v>864</v>
      </c>
      <c r="B96" s="65" t="s">
        <v>85</v>
      </c>
      <c r="C96" s="66">
        <v>10000</v>
      </c>
      <c r="D96" s="66">
        <v>0</v>
      </c>
    </row>
    <row r="97" spans="1:4" x14ac:dyDescent="0.25">
      <c r="A97" s="56" t="s">
        <v>865</v>
      </c>
      <c r="B97" s="65" t="s">
        <v>1385</v>
      </c>
      <c r="C97" s="66">
        <v>6000</v>
      </c>
      <c r="D97" s="66">
        <v>0</v>
      </c>
    </row>
    <row r="98" spans="1:4" x14ac:dyDescent="0.25">
      <c r="A98" s="56" t="s">
        <v>866</v>
      </c>
      <c r="B98" s="65" t="s">
        <v>1386</v>
      </c>
      <c r="C98" s="66">
        <v>20000</v>
      </c>
      <c r="D98" s="66">
        <v>0</v>
      </c>
    </row>
    <row r="99" spans="1:4" x14ac:dyDescent="0.25">
      <c r="A99" s="56" t="s">
        <v>867</v>
      </c>
      <c r="B99" s="65" t="s">
        <v>1387</v>
      </c>
      <c r="C99" s="66">
        <v>61000</v>
      </c>
      <c r="D99" s="66">
        <v>0</v>
      </c>
    </row>
    <row r="100" spans="1:4" x14ac:dyDescent="0.25">
      <c r="A100" s="56" t="s">
        <v>868</v>
      </c>
      <c r="B100" s="65" t="s">
        <v>1388</v>
      </c>
      <c r="C100" s="66">
        <v>35000</v>
      </c>
      <c r="D100" s="66">
        <v>0</v>
      </c>
    </row>
    <row r="101" spans="1:4" x14ac:dyDescent="0.25">
      <c r="A101" s="56" t="s">
        <v>869</v>
      </c>
      <c r="B101" s="65" t="s">
        <v>1389</v>
      </c>
      <c r="C101" s="66">
        <v>23000</v>
      </c>
      <c r="D101" s="66">
        <v>0</v>
      </c>
    </row>
    <row r="102" spans="1:4" x14ac:dyDescent="0.25">
      <c r="A102" s="56" t="s">
        <v>870</v>
      </c>
      <c r="B102" s="65" t="s">
        <v>1390</v>
      </c>
      <c r="C102" s="66">
        <v>109000</v>
      </c>
      <c r="D102" s="66">
        <v>0</v>
      </c>
    </row>
    <row r="103" spans="1:4" x14ac:dyDescent="0.25">
      <c r="A103" s="56" t="s">
        <v>871</v>
      </c>
      <c r="B103" s="65" t="s">
        <v>93</v>
      </c>
      <c r="C103" s="66">
        <v>145000</v>
      </c>
      <c r="D103" s="66">
        <v>0</v>
      </c>
    </row>
    <row r="104" spans="1:4" x14ac:dyDescent="0.25">
      <c r="A104" s="56" t="s">
        <v>872</v>
      </c>
      <c r="B104" s="65" t="s">
        <v>1391</v>
      </c>
      <c r="C104" s="66">
        <v>40000</v>
      </c>
      <c r="D104" s="66">
        <v>0</v>
      </c>
    </row>
    <row r="105" spans="1:4" x14ac:dyDescent="0.25">
      <c r="A105" s="56" t="s">
        <v>873</v>
      </c>
      <c r="B105" s="65" t="s">
        <v>1392</v>
      </c>
      <c r="C105" s="66">
        <v>20000</v>
      </c>
      <c r="D105" s="66">
        <v>0</v>
      </c>
    </row>
    <row r="106" spans="1:4" x14ac:dyDescent="0.25">
      <c r="A106" s="56" t="s">
        <v>874</v>
      </c>
      <c r="B106" s="65" t="s">
        <v>95</v>
      </c>
      <c r="C106" s="66">
        <v>114000</v>
      </c>
      <c r="D106" s="66">
        <v>0</v>
      </c>
    </row>
    <row r="107" spans="1:4" x14ac:dyDescent="0.25">
      <c r="A107" s="56" t="s">
        <v>875</v>
      </c>
      <c r="B107" s="65" t="s">
        <v>1393</v>
      </c>
      <c r="C107" s="66">
        <v>13000</v>
      </c>
      <c r="D107" s="66">
        <v>0</v>
      </c>
    </row>
    <row r="108" spans="1:4" x14ac:dyDescent="0.25">
      <c r="A108" s="56" t="s">
        <v>876</v>
      </c>
      <c r="B108" s="65" t="s">
        <v>1394</v>
      </c>
      <c r="C108" s="66">
        <v>15000</v>
      </c>
      <c r="D108" s="66">
        <v>0</v>
      </c>
    </row>
    <row r="109" spans="1:4" x14ac:dyDescent="0.25">
      <c r="A109" s="56" t="s">
        <v>877</v>
      </c>
      <c r="B109" s="65" t="s">
        <v>114</v>
      </c>
      <c r="C109" s="66">
        <v>227000</v>
      </c>
      <c r="D109" s="66">
        <v>0</v>
      </c>
    </row>
    <row r="110" spans="1:4" x14ac:dyDescent="0.25">
      <c r="A110" s="56" t="s">
        <v>878</v>
      </c>
      <c r="B110" s="65" t="s">
        <v>116</v>
      </c>
      <c r="C110" s="66">
        <v>12000</v>
      </c>
      <c r="D110" s="66">
        <v>0</v>
      </c>
    </row>
    <row r="111" spans="1:4" x14ac:dyDescent="0.25">
      <c r="A111" s="56" t="s">
        <v>879</v>
      </c>
      <c r="B111" s="65" t="s">
        <v>137</v>
      </c>
      <c r="C111" s="66">
        <v>330000</v>
      </c>
      <c r="D111" s="66">
        <v>0</v>
      </c>
    </row>
    <row r="112" spans="1:4" x14ac:dyDescent="0.25">
      <c r="A112" s="56" t="s">
        <v>880</v>
      </c>
      <c r="B112" s="65" t="s">
        <v>125</v>
      </c>
      <c r="C112" s="66">
        <v>506000</v>
      </c>
      <c r="D112" s="66">
        <v>0</v>
      </c>
    </row>
    <row r="113" spans="1:4" x14ac:dyDescent="0.25">
      <c r="A113" s="56" t="s">
        <v>881</v>
      </c>
      <c r="B113" s="65" t="s">
        <v>127</v>
      </c>
      <c r="C113" s="66">
        <v>750000</v>
      </c>
      <c r="D113" s="66">
        <v>0</v>
      </c>
    </row>
    <row r="114" spans="1:4" x14ac:dyDescent="0.25">
      <c r="A114" s="56" t="s">
        <v>882</v>
      </c>
      <c r="B114" s="65" t="s">
        <v>131</v>
      </c>
      <c r="C114" s="66">
        <v>427000</v>
      </c>
      <c r="D114" s="66">
        <v>0</v>
      </c>
    </row>
    <row r="115" spans="1:4" x14ac:dyDescent="0.25">
      <c r="A115" s="56" t="s">
        <v>883</v>
      </c>
      <c r="B115" s="65" t="s">
        <v>1395</v>
      </c>
      <c r="C115" s="66">
        <v>175000</v>
      </c>
      <c r="D115" s="66">
        <v>175000</v>
      </c>
    </row>
    <row r="116" spans="1:4" x14ac:dyDescent="0.25">
      <c r="A116" s="56" t="s">
        <v>910</v>
      </c>
      <c r="B116" s="65" t="s">
        <v>710</v>
      </c>
      <c r="C116" s="66">
        <v>9000</v>
      </c>
      <c r="D116" s="66">
        <v>0</v>
      </c>
    </row>
    <row r="117" spans="1:4" x14ac:dyDescent="0.25">
      <c r="A117" s="56" t="s">
        <v>911</v>
      </c>
      <c r="B117" s="65" t="s">
        <v>666</v>
      </c>
      <c r="C117" s="66">
        <v>38000</v>
      </c>
      <c r="D117" s="66">
        <v>0</v>
      </c>
    </row>
    <row r="118" spans="1:4" x14ac:dyDescent="0.25">
      <c r="A118" s="56" t="s">
        <v>912</v>
      </c>
      <c r="B118" s="65" t="s">
        <v>699</v>
      </c>
      <c r="C118" s="66">
        <v>178000</v>
      </c>
      <c r="D118" s="66">
        <v>178000</v>
      </c>
    </row>
    <row r="119" spans="1:4" x14ac:dyDescent="0.25">
      <c r="A119" s="56" t="s">
        <v>884</v>
      </c>
      <c r="B119" s="65" t="s">
        <v>98</v>
      </c>
      <c r="C119" s="66">
        <v>84000</v>
      </c>
      <c r="D119" s="66">
        <v>0</v>
      </c>
    </row>
    <row r="120" spans="1:4" x14ac:dyDescent="0.25">
      <c r="A120" s="56" t="s">
        <v>913</v>
      </c>
      <c r="B120" s="65" t="s">
        <v>102</v>
      </c>
      <c r="C120" s="66">
        <v>66000</v>
      </c>
      <c r="D120" s="66">
        <v>0</v>
      </c>
    </row>
    <row r="121" spans="1:4" x14ac:dyDescent="0.25">
      <c r="A121" s="56" t="s">
        <v>885</v>
      </c>
      <c r="B121" s="65" t="s">
        <v>1396</v>
      </c>
      <c r="C121" s="66">
        <v>89000</v>
      </c>
      <c r="D121" s="66">
        <v>0</v>
      </c>
    </row>
    <row r="122" spans="1:4" x14ac:dyDescent="0.25">
      <c r="A122" s="56" t="s">
        <v>886</v>
      </c>
      <c r="B122" s="65" t="s">
        <v>106</v>
      </c>
      <c r="C122" s="66">
        <v>817000</v>
      </c>
      <c r="D122" s="66">
        <v>0</v>
      </c>
    </row>
    <row r="123" spans="1:4" x14ac:dyDescent="0.25">
      <c r="A123" s="56" t="s">
        <v>914</v>
      </c>
      <c r="B123" s="65" t="s">
        <v>107</v>
      </c>
      <c r="C123" s="66">
        <v>44000</v>
      </c>
      <c r="D123" s="66">
        <v>0</v>
      </c>
    </row>
    <row r="124" spans="1:4" x14ac:dyDescent="0.25">
      <c r="A124" s="56" t="s">
        <v>887</v>
      </c>
      <c r="B124" s="65" t="s">
        <v>118</v>
      </c>
      <c r="C124" s="66">
        <v>149000</v>
      </c>
      <c r="D124" s="66">
        <v>0</v>
      </c>
    </row>
    <row r="125" spans="1:4" x14ac:dyDescent="0.25">
      <c r="A125" s="56" t="s">
        <v>915</v>
      </c>
      <c r="B125" s="65" t="s">
        <v>687</v>
      </c>
      <c r="C125" s="66">
        <v>28000</v>
      </c>
      <c r="D125" s="66">
        <v>0</v>
      </c>
    </row>
    <row r="126" spans="1:4" x14ac:dyDescent="0.25">
      <c r="A126" s="56" t="s">
        <v>888</v>
      </c>
      <c r="B126" s="65" t="s">
        <v>120</v>
      </c>
      <c r="C126" s="66">
        <v>600000</v>
      </c>
      <c r="D126" s="66">
        <v>538807</v>
      </c>
    </row>
    <row r="127" spans="1:4" x14ac:dyDescent="0.25">
      <c r="A127" s="56" t="s">
        <v>889</v>
      </c>
      <c r="B127" s="65" t="s">
        <v>1397</v>
      </c>
      <c r="C127" s="66">
        <v>6000</v>
      </c>
      <c r="D127" s="66">
        <v>0</v>
      </c>
    </row>
    <row r="128" spans="1:4" x14ac:dyDescent="0.25">
      <c r="A128" s="56" t="s">
        <v>890</v>
      </c>
      <c r="B128" s="65" t="s">
        <v>122</v>
      </c>
      <c r="C128" s="66">
        <v>565000</v>
      </c>
      <c r="D128" s="66">
        <v>0</v>
      </c>
    </row>
    <row r="129" spans="1:4" x14ac:dyDescent="0.25">
      <c r="A129" s="56" t="s">
        <v>891</v>
      </c>
      <c r="B129" s="65" t="s">
        <v>1398</v>
      </c>
      <c r="C129" s="66">
        <v>160000</v>
      </c>
      <c r="D129" s="66">
        <v>0</v>
      </c>
    </row>
    <row r="130" spans="1:4" x14ac:dyDescent="0.25">
      <c r="A130" s="56" t="s">
        <v>916</v>
      </c>
      <c r="B130" s="65" t="s">
        <v>676</v>
      </c>
      <c r="C130" s="66">
        <v>147000</v>
      </c>
      <c r="D130" s="66">
        <v>460</v>
      </c>
    </row>
    <row r="131" spans="1:4" x14ac:dyDescent="0.25">
      <c r="A131" s="56" t="s">
        <v>917</v>
      </c>
      <c r="B131" s="65" t="s">
        <v>713</v>
      </c>
      <c r="C131" s="66">
        <v>24000</v>
      </c>
      <c r="D131" s="66">
        <v>0</v>
      </c>
    </row>
    <row r="132" spans="1:4" x14ac:dyDescent="0.25">
      <c r="A132" s="56" t="s">
        <v>892</v>
      </c>
      <c r="B132" s="65" t="s">
        <v>124</v>
      </c>
      <c r="C132" s="66">
        <v>312000</v>
      </c>
      <c r="D132" s="66">
        <v>0</v>
      </c>
    </row>
    <row r="133" spans="1:4" x14ac:dyDescent="0.25">
      <c r="A133" s="56" t="s">
        <v>893</v>
      </c>
      <c r="B133" s="65" t="s">
        <v>132</v>
      </c>
      <c r="C133" s="66">
        <v>11000</v>
      </c>
      <c r="D133" s="66">
        <v>11000</v>
      </c>
    </row>
    <row r="134" spans="1:4" x14ac:dyDescent="0.25">
      <c r="A134" s="56" t="s">
        <v>894</v>
      </c>
      <c r="B134" s="65" t="s">
        <v>133</v>
      </c>
      <c r="C134" s="66">
        <v>555000</v>
      </c>
      <c r="D134" s="66">
        <v>0</v>
      </c>
    </row>
    <row r="135" spans="1:4" x14ac:dyDescent="0.25">
      <c r="A135" s="56" t="s">
        <v>895</v>
      </c>
      <c r="B135" s="65" t="s">
        <v>1399</v>
      </c>
      <c r="C135" s="66">
        <v>192000</v>
      </c>
      <c r="D135" s="66">
        <v>0</v>
      </c>
    </row>
    <row r="136" spans="1:4" x14ac:dyDescent="0.25">
      <c r="A136" s="56" t="s">
        <v>896</v>
      </c>
      <c r="B136" s="65" t="s">
        <v>1400</v>
      </c>
      <c r="C136" s="66">
        <v>321000</v>
      </c>
      <c r="D136" s="66">
        <v>0</v>
      </c>
    </row>
    <row r="137" spans="1:4" x14ac:dyDescent="0.25">
      <c r="A137" s="56" t="s">
        <v>897</v>
      </c>
      <c r="B137" s="65" t="s">
        <v>1401</v>
      </c>
      <c r="C137" s="66">
        <v>129000</v>
      </c>
      <c r="D137" s="66">
        <v>0</v>
      </c>
    </row>
    <row r="138" spans="1:4" x14ac:dyDescent="0.25">
      <c r="A138" s="56" t="s">
        <v>898</v>
      </c>
      <c r="B138" s="65" t="s">
        <v>129</v>
      </c>
      <c r="C138" s="66">
        <v>314000</v>
      </c>
      <c r="D138" s="66">
        <v>0</v>
      </c>
    </row>
    <row r="139" spans="1:4" x14ac:dyDescent="0.25">
      <c r="A139" s="56" t="s">
        <v>918</v>
      </c>
      <c r="B139" s="65" t="s">
        <v>698</v>
      </c>
      <c r="C139" s="66">
        <v>11000</v>
      </c>
      <c r="D139" s="66">
        <v>0</v>
      </c>
    </row>
    <row r="140" spans="1:4" x14ac:dyDescent="0.25">
      <c r="A140" s="56" t="s">
        <v>899</v>
      </c>
      <c r="B140" s="65" t="s">
        <v>135</v>
      </c>
      <c r="C140" s="66">
        <v>557000</v>
      </c>
      <c r="D140" s="66">
        <v>0</v>
      </c>
    </row>
    <row r="141" spans="1:4" x14ac:dyDescent="0.25">
      <c r="A141" s="56" t="s">
        <v>900</v>
      </c>
      <c r="B141" s="65" t="s">
        <v>1402</v>
      </c>
      <c r="C141" s="66">
        <v>90000</v>
      </c>
      <c r="D141" s="66">
        <v>0</v>
      </c>
    </row>
    <row r="142" spans="1:4" x14ac:dyDescent="0.25">
      <c r="A142" s="56" t="s">
        <v>901</v>
      </c>
      <c r="B142" s="65" t="s">
        <v>730</v>
      </c>
      <c r="C142" s="66">
        <v>1262000</v>
      </c>
      <c r="D142" s="66">
        <v>0</v>
      </c>
    </row>
    <row r="143" spans="1:4" x14ac:dyDescent="0.25">
      <c r="A143" s="56" t="s">
        <v>902</v>
      </c>
      <c r="B143" s="65" t="s">
        <v>1403</v>
      </c>
      <c r="C143" s="66">
        <v>232000</v>
      </c>
      <c r="D143" s="66">
        <v>0</v>
      </c>
    </row>
    <row r="144" spans="1:4" x14ac:dyDescent="0.25">
      <c r="A144" s="56" t="s">
        <v>903</v>
      </c>
      <c r="B144" s="65" t="s">
        <v>141</v>
      </c>
      <c r="C144" s="66">
        <v>565000</v>
      </c>
      <c r="D144" s="66">
        <v>0</v>
      </c>
    </row>
    <row r="145" spans="1:4" x14ac:dyDescent="0.25">
      <c r="A145" s="56" t="s">
        <v>904</v>
      </c>
      <c r="B145" s="65" t="s">
        <v>756</v>
      </c>
      <c r="C145" s="66">
        <v>740000</v>
      </c>
      <c r="D145" s="66">
        <v>0</v>
      </c>
    </row>
    <row r="146" spans="1:4" x14ac:dyDescent="0.25">
      <c r="A146" s="56" t="s">
        <v>905</v>
      </c>
      <c r="B146" s="65" t="s">
        <v>1404</v>
      </c>
      <c r="C146" s="66">
        <v>40000</v>
      </c>
      <c r="D146" s="66">
        <v>0</v>
      </c>
    </row>
    <row r="147" spans="1:4" x14ac:dyDescent="0.25">
      <c r="A147" s="56" t="s">
        <v>906</v>
      </c>
      <c r="B147" s="65" t="s">
        <v>1405</v>
      </c>
      <c r="C147" s="66">
        <v>886000</v>
      </c>
      <c r="D147" s="66">
        <v>0</v>
      </c>
    </row>
    <row r="148" spans="1:4" x14ac:dyDescent="0.25">
      <c r="A148" s="56" t="s">
        <v>907</v>
      </c>
      <c r="B148" s="65" t="s">
        <v>108</v>
      </c>
      <c r="C148" s="66">
        <v>4000</v>
      </c>
      <c r="D148" s="66">
        <v>0</v>
      </c>
    </row>
    <row r="149" spans="1:4" x14ac:dyDescent="0.25">
      <c r="A149" s="56" t="s">
        <v>908</v>
      </c>
      <c r="B149" s="65" t="s">
        <v>111</v>
      </c>
      <c r="C149" s="66">
        <v>537000</v>
      </c>
      <c r="D149" s="66">
        <v>207950</v>
      </c>
    </row>
    <row r="150" spans="1:4" x14ac:dyDescent="0.25">
      <c r="A150" s="56" t="s">
        <v>909</v>
      </c>
      <c r="B150" s="65" t="s">
        <v>1406</v>
      </c>
      <c r="C150" s="66">
        <v>11000</v>
      </c>
      <c r="D150" s="66">
        <v>0</v>
      </c>
    </row>
    <row r="151" spans="1:4" x14ac:dyDescent="0.25">
      <c r="A151" s="56" t="s">
        <v>919</v>
      </c>
      <c r="B151" s="65" t="s">
        <v>742</v>
      </c>
      <c r="C151" s="66">
        <v>69000</v>
      </c>
      <c r="D151" s="66">
        <v>0</v>
      </c>
    </row>
    <row r="152" spans="1:4" x14ac:dyDescent="0.25">
      <c r="A152" s="56" t="s">
        <v>920</v>
      </c>
      <c r="B152" s="65" t="s">
        <v>1407</v>
      </c>
      <c r="C152" s="66">
        <v>1054000</v>
      </c>
      <c r="D152" s="66">
        <v>0</v>
      </c>
    </row>
    <row r="153" spans="1:4" x14ac:dyDescent="0.25">
      <c r="A153" s="56" t="s">
        <v>921</v>
      </c>
      <c r="B153" s="65" t="s">
        <v>184</v>
      </c>
      <c r="C153" s="66">
        <v>18000</v>
      </c>
      <c r="D153" s="66">
        <v>0</v>
      </c>
    </row>
    <row r="154" spans="1:4" x14ac:dyDescent="0.25">
      <c r="A154" s="56" t="s">
        <v>922</v>
      </c>
      <c r="B154" s="65" t="s">
        <v>1408</v>
      </c>
      <c r="C154" s="66">
        <v>1000</v>
      </c>
      <c r="D154" s="66">
        <v>0</v>
      </c>
    </row>
    <row r="155" spans="1:4" x14ac:dyDescent="0.25">
      <c r="A155" s="56" t="s">
        <v>923</v>
      </c>
      <c r="B155" s="65" t="s">
        <v>148</v>
      </c>
      <c r="C155" s="66">
        <v>2888000</v>
      </c>
      <c r="D155" s="66">
        <v>0</v>
      </c>
    </row>
    <row r="156" spans="1:4" x14ac:dyDescent="0.25">
      <c r="A156" s="56" t="s">
        <v>924</v>
      </c>
      <c r="B156" s="65" t="s">
        <v>1409</v>
      </c>
      <c r="C156" s="66">
        <v>304000</v>
      </c>
      <c r="D156" s="66">
        <v>0</v>
      </c>
    </row>
    <row r="157" spans="1:4" x14ac:dyDescent="0.25">
      <c r="A157" s="56" t="s">
        <v>925</v>
      </c>
      <c r="B157" s="65" t="s">
        <v>1410</v>
      </c>
      <c r="C157" s="66">
        <v>75000</v>
      </c>
      <c r="D157" s="66">
        <v>0</v>
      </c>
    </row>
    <row r="158" spans="1:4" x14ac:dyDescent="0.25">
      <c r="A158" s="56" t="s">
        <v>926</v>
      </c>
      <c r="B158" s="65" t="s">
        <v>180</v>
      </c>
      <c r="C158" s="66">
        <v>12000</v>
      </c>
      <c r="D158" s="66">
        <v>12000</v>
      </c>
    </row>
    <row r="159" spans="1:4" x14ac:dyDescent="0.25">
      <c r="A159" s="56" t="s">
        <v>927</v>
      </c>
      <c r="B159" s="65" t="s">
        <v>1411</v>
      </c>
      <c r="C159" s="66">
        <v>50000</v>
      </c>
      <c r="D159" s="66">
        <v>0</v>
      </c>
    </row>
    <row r="160" spans="1:4" x14ac:dyDescent="0.25">
      <c r="A160" s="56" t="s">
        <v>928</v>
      </c>
      <c r="B160" s="65" t="s">
        <v>200</v>
      </c>
      <c r="C160" s="66">
        <v>3392000</v>
      </c>
      <c r="D160" s="66">
        <v>0</v>
      </c>
    </row>
    <row r="161" spans="1:4" x14ac:dyDescent="0.25">
      <c r="A161" s="56" t="s">
        <v>929</v>
      </c>
      <c r="B161" s="65" t="s">
        <v>628</v>
      </c>
      <c r="C161" s="66">
        <v>3000</v>
      </c>
      <c r="D161" s="66">
        <v>0</v>
      </c>
    </row>
    <row r="162" spans="1:4" x14ac:dyDescent="0.25">
      <c r="A162" s="56" t="s">
        <v>930</v>
      </c>
      <c r="B162" s="65" t="s">
        <v>1412</v>
      </c>
      <c r="C162" s="66">
        <v>150000</v>
      </c>
      <c r="D162" s="66">
        <v>0</v>
      </c>
    </row>
    <row r="163" spans="1:4" x14ac:dyDescent="0.25">
      <c r="A163" s="56" t="s">
        <v>931</v>
      </c>
      <c r="B163" s="65" t="s">
        <v>204</v>
      </c>
      <c r="C163" s="66">
        <v>248000</v>
      </c>
      <c r="D163" s="66">
        <v>0</v>
      </c>
    </row>
    <row r="164" spans="1:4" x14ac:dyDescent="0.25">
      <c r="A164" s="56" t="s">
        <v>932</v>
      </c>
      <c r="B164" s="65" t="s">
        <v>144</v>
      </c>
      <c r="C164" s="66">
        <v>565000</v>
      </c>
      <c r="D164" s="66">
        <v>0</v>
      </c>
    </row>
    <row r="165" spans="1:4" x14ac:dyDescent="0.25">
      <c r="A165" s="56" t="s">
        <v>933</v>
      </c>
      <c r="B165" s="65" t="s">
        <v>151</v>
      </c>
      <c r="C165" s="66">
        <v>107000</v>
      </c>
      <c r="D165" s="66">
        <v>0</v>
      </c>
    </row>
    <row r="166" spans="1:4" x14ac:dyDescent="0.25">
      <c r="A166" s="56" t="s">
        <v>934</v>
      </c>
      <c r="B166" s="65" t="s">
        <v>155</v>
      </c>
      <c r="C166" s="66">
        <v>1291000</v>
      </c>
      <c r="D166" s="66">
        <v>0</v>
      </c>
    </row>
    <row r="167" spans="1:4" x14ac:dyDescent="0.25">
      <c r="A167" s="56" t="s">
        <v>935</v>
      </c>
      <c r="B167" s="65" t="s">
        <v>1413</v>
      </c>
      <c r="C167" s="66">
        <v>34000</v>
      </c>
      <c r="D167" s="66">
        <v>0</v>
      </c>
    </row>
    <row r="168" spans="1:4" x14ac:dyDescent="0.25">
      <c r="A168" s="56" t="s">
        <v>936</v>
      </c>
      <c r="B168" s="65" t="s">
        <v>181</v>
      </c>
      <c r="C168" s="66">
        <v>843000</v>
      </c>
      <c r="D168" s="66">
        <v>0</v>
      </c>
    </row>
    <row r="169" spans="1:4" x14ac:dyDescent="0.25">
      <c r="A169" s="56" t="s">
        <v>937</v>
      </c>
      <c r="B169" s="65" t="s">
        <v>175</v>
      </c>
      <c r="C169" s="66">
        <v>206000</v>
      </c>
      <c r="D169" s="66">
        <v>0</v>
      </c>
    </row>
    <row r="170" spans="1:4" x14ac:dyDescent="0.25">
      <c r="A170" s="56" t="s">
        <v>938</v>
      </c>
      <c r="B170" s="65" t="s">
        <v>1414</v>
      </c>
      <c r="C170" s="66">
        <v>19000</v>
      </c>
      <c r="D170" s="66">
        <v>0</v>
      </c>
    </row>
    <row r="171" spans="1:4" x14ac:dyDescent="0.25">
      <c r="A171" s="56" t="s">
        <v>939</v>
      </c>
      <c r="B171" s="65" t="s">
        <v>185</v>
      </c>
      <c r="C171" s="66">
        <v>2300000</v>
      </c>
      <c r="D171" s="66">
        <v>0</v>
      </c>
    </row>
    <row r="172" spans="1:4" x14ac:dyDescent="0.25">
      <c r="A172" s="56" t="s">
        <v>940</v>
      </c>
      <c r="B172" s="65" t="s">
        <v>187</v>
      </c>
      <c r="C172" s="66">
        <v>275000</v>
      </c>
      <c r="D172" s="66">
        <v>0</v>
      </c>
    </row>
    <row r="173" spans="1:4" x14ac:dyDescent="0.25">
      <c r="A173" s="56" t="s">
        <v>941</v>
      </c>
      <c r="B173" s="65" t="s">
        <v>743</v>
      </c>
      <c r="C173" s="66">
        <v>25000</v>
      </c>
      <c r="D173" s="66">
        <v>0</v>
      </c>
    </row>
    <row r="174" spans="1:4" x14ac:dyDescent="0.25">
      <c r="A174" s="56" t="s">
        <v>942</v>
      </c>
      <c r="B174" s="65" t="s">
        <v>757</v>
      </c>
      <c r="C174" s="66">
        <v>28000</v>
      </c>
      <c r="D174" s="66">
        <v>0</v>
      </c>
    </row>
    <row r="175" spans="1:4" x14ac:dyDescent="0.25">
      <c r="A175" s="56" t="s">
        <v>943</v>
      </c>
      <c r="B175" s="65" t="s">
        <v>1415</v>
      </c>
      <c r="C175" s="66">
        <v>50000</v>
      </c>
      <c r="D175" s="66">
        <v>0</v>
      </c>
    </row>
    <row r="176" spans="1:4" x14ac:dyDescent="0.25">
      <c r="A176" s="56" t="s">
        <v>944</v>
      </c>
      <c r="B176" s="65" t="s">
        <v>1416</v>
      </c>
      <c r="C176" s="66">
        <v>28000</v>
      </c>
      <c r="D176" s="66">
        <v>0</v>
      </c>
    </row>
    <row r="177" spans="1:4" x14ac:dyDescent="0.25">
      <c r="A177" s="56" t="s">
        <v>945</v>
      </c>
      <c r="B177" s="65" t="s">
        <v>1417</v>
      </c>
      <c r="C177" s="66">
        <v>161000</v>
      </c>
      <c r="D177" s="66">
        <v>1000</v>
      </c>
    </row>
    <row r="178" spans="1:4" x14ac:dyDescent="0.25">
      <c r="A178" s="56" t="s">
        <v>946</v>
      </c>
      <c r="B178" s="65" t="s">
        <v>202</v>
      </c>
      <c r="C178" s="66">
        <v>16000</v>
      </c>
      <c r="D178" s="66">
        <v>0</v>
      </c>
    </row>
    <row r="179" spans="1:4" x14ac:dyDescent="0.25">
      <c r="A179" s="56" t="s">
        <v>947</v>
      </c>
      <c r="B179" s="65" t="s">
        <v>203</v>
      </c>
      <c r="C179" s="66">
        <v>140000</v>
      </c>
      <c r="D179" s="66">
        <v>0</v>
      </c>
    </row>
    <row r="180" spans="1:4" x14ac:dyDescent="0.25">
      <c r="A180" s="56" t="s">
        <v>948</v>
      </c>
      <c r="B180" s="65" t="s">
        <v>205</v>
      </c>
      <c r="C180" s="66">
        <v>249000</v>
      </c>
      <c r="D180" s="66">
        <v>0</v>
      </c>
    </row>
    <row r="181" spans="1:4" x14ac:dyDescent="0.25">
      <c r="A181" s="56" t="s">
        <v>949</v>
      </c>
      <c r="B181" s="65" t="s">
        <v>1418</v>
      </c>
      <c r="C181" s="66">
        <v>80000</v>
      </c>
      <c r="D181" s="66">
        <v>0</v>
      </c>
    </row>
    <row r="182" spans="1:4" x14ac:dyDescent="0.25">
      <c r="A182" s="56" t="s">
        <v>950</v>
      </c>
      <c r="B182" s="65" t="s">
        <v>1419</v>
      </c>
      <c r="C182" s="66">
        <v>222000</v>
      </c>
      <c r="D182" s="66">
        <v>0</v>
      </c>
    </row>
    <row r="183" spans="1:4" x14ac:dyDescent="0.25">
      <c r="A183" s="56" t="s">
        <v>951</v>
      </c>
      <c r="B183" s="65" t="s">
        <v>1420</v>
      </c>
      <c r="C183" s="66">
        <v>55000</v>
      </c>
      <c r="D183" s="66">
        <v>0</v>
      </c>
    </row>
    <row r="184" spans="1:4" x14ac:dyDescent="0.25">
      <c r="A184" s="56" t="s">
        <v>952</v>
      </c>
      <c r="B184" s="65" t="s">
        <v>1421</v>
      </c>
      <c r="C184" s="66">
        <v>127000</v>
      </c>
      <c r="D184" s="66">
        <v>0</v>
      </c>
    </row>
    <row r="185" spans="1:4" x14ac:dyDescent="0.25">
      <c r="A185" s="56" t="s">
        <v>953</v>
      </c>
      <c r="B185" s="65" t="s">
        <v>1422</v>
      </c>
      <c r="C185" s="66">
        <v>85000</v>
      </c>
      <c r="D185" s="66">
        <v>0</v>
      </c>
    </row>
    <row r="186" spans="1:4" x14ac:dyDescent="0.25">
      <c r="A186" s="56" t="s">
        <v>954</v>
      </c>
      <c r="B186" s="65" t="s">
        <v>159</v>
      </c>
      <c r="C186" s="66">
        <v>801000</v>
      </c>
      <c r="D186" s="66">
        <v>0</v>
      </c>
    </row>
    <row r="187" spans="1:4" x14ac:dyDescent="0.25">
      <c r="A187" s="56" t="s">
        <v>955</v>
      </c>
      <c r="B187" s="65" t="s">
        <v>1423</v>
      </c>
      <c r="C187" s="66">
        <v>10000</v>
      </c>
      <c r="D187" s="66">
        <v>0</v>
      </c>
    </row>
    <row r="188" spans="1:4" x14ac:dyDescent="0.25">
      <c r="A188" s="56" t="s">
        <v>956</v>
      </c>
      <c r="B188" s="65" t="s">
        <v>1424</v>
      </c>
      <c r="C188" s="66">
        <v>10000</v>
      </c>
      <c r="D188" s="66">
        <v>0</v>
      </c>
    </row>
    <row r="189" spans="1:4" x14ac:dyDescent="0.25">
      <c r="A189" s="56" t="s">
        <v>957</v>
      </c>
      <c r="B189" s="65" t="s">
        <v>207</v>
      </c>
      <c r="C189" s="66">
        <v>63000</v>
      </c>
      <c r="D189" s="66">
        <v>0</v>
      </c>
    </row>
    <row r="190" spans="1:4" x14ac:dyDescent="0.25">
      <c r="A190" s="56" t="s">
        <v>958</v>
      </c>
      <c r="B190" s="65" t="s">
        <v>208</v>
      </c>
      <c r="C190" s="66">
        <v>254000</v>
      </c>
      <c r="D190" s="66">
        <v>0</v>
      </c>
    </row>
    <row r="191" spans="1:4" x14ac:dyDescent="0.25">
      <c r="A191" s="56" t="s">
        <v>959</v>
      </c>
      <c r="B191" s="65" t="s">
        <v>209</v>
      </c>
      <c r="C191" s="66">
        <v>258000</v>
      </c>
      <c r="D191" s="66">
        <v>407</v>
      </c>
    </row>
    <row r="192" spans="1:4" x14ac:dyDescent="0.25">
      <c r="A192" s="56" t="s">
        <v>960</v>
      </c>
      <c r="B192" s="65" t="s">
        <v>1425</v>
      </c>
      <c r="C192" s="66">
        <v>15000</v>
      </c>
      <c r="D192" s="66">
        <v>0</v>
      </c>
    </row>
    <row r="193" spans="1:4" x14ac:dyDescent="0.25">
      <c r="A193" s="56" t="s">
        <v>961</v>
      </c>
      <c r="B193" s="65" t="s">
        <v>1426</v>
      </c>
      <c r="C193" s="66">
        <v>57000</v>
      </c>
      <c r="D193" s="66">
        <v>0</v>
      </c>
    </row>
    <row r="194" spans="1:4" x14ac:dyDescent="0.25">
      <c r="A194" s="56" t="s">
        <v>962</v>
      </c>
      <c r="B194" s="65" t="s">
        <v>211</v>
      </c>
      <c r="C194" s="66">
        <v>205000</v>
      </c>
      <c r="D194" s="66">
        <v>0</v>
      </c>
    </row>
    <row r="195" spans="1:4" x14ac:dyDescent="0.25">
      <c r="A195" s="56" t="s">
        <v>963</v>
      </c>
      <c r="B195" s="65" t="s">
        <v>164</v>
      </c>
      <c r="C195" s="66">
        <v>129000</v>
      </c>
      <c r="D195" s="66">
        <v>0</v>
      </c>
    </row>
    <row r="196" spans="1:4" x14ac:dyDescent="0.25">
      <c r="A196" s="56" t="s">
        <v>964</v>
      </c>
      <c r="B196" s="65" t="s">
        <v>163</v>
      </c>
      <c r="C196" s="66">
        <v>43000</v>
      </c>
      <c r="D196" s="66">
        <v>0</v>
      </c>
    </row>
    <row r="197" spans="1:4" x14ac:dyDescent="0.25">
      <c r="A197" s="56" t="s">
        <v>965</v>
      </c>
      <c r="B197" s="65" t="s">
        <v>1427</v>
      </c>
      <c r="C197" s="66">
        <v>18000</v>
      </c>
      <c r="D197" s="66">
        <v>0</v>
      </c>
    </row>
    <row r="198" spans="1:4" x14ac:dyDescent="0.25">
      <c r="A198" s="56" t="s">
        <v>966</v>
      </c>
      <c r="B198" s="65" t="s">
        <v>1428</v>
      </c>
      <c r="C198" s="66">
        <v>340000</v>
      </c>
      <c r="D198" s="66">
        <v>50000</v>
      </c>
    </row>
    <row r="199" spans="1:4" x14ac:dyDescent="0.25">
      <c r="A199" s="56" t="s">
        <v>967</v>
      </c>
      <c r="B199" s="65" t="s">
        <v>1429</v>
      </c>
      <c r="C199" s="66">
        <v>247000</v>
      </c>
      <c r="D199" s="66">
        <v>0</v>
      </c>
    </row>
    <row r="200" spans="1:4" x14ac:dyDescent="0.25">
      <c r="A200" s="56" t="s">
        <v>968</v>
      </c>
      <c r="B200" s="65" t="s">
        <v>165</v>
      </c>
      <c r="C200" s="66">
        <v>26000</v>
      </c>
      <c r="D200" s="66">
        <v>0</v>
      </c>
    </row>
    <row r="201" spans="1:4" x14ac:dyDescent="0.25">
      <c r="A201" s="56" t="s">
        <v>969</v>
      </c>
      <c r="B201" s="65" t="s">
        <v>166</v>
      </c>
      <c r="C201" s="66">
        <v>198000</v>
      </c>
      <c r="D201" s="66">
        <v>0</v>
      </c>
    </row>
    <row r="202" spans="1:4" x14ac:dyDescent="0.25">
      <c r="A202" s="56" t="s">
        <v>970</v>
      </c>
      <c r="B202" s="65" t="s">
        <v>167</v>
      </c>
      <c r="C202" s="66">
        <v>20000</v>
      </c>
      <c r="D202" s="66">
        <v>18000</v>
      </c>
    </row>
    <row r="203" spans="1:4" x14ac:dyDescent="0.25">
      <c r="A203" s="56" t="s">
        <v>971</v>
      </c>
      <c r="B203" s="65" t="s">
        <v>168</v>
      </c>
      <c r="C203" s="66">
        <v>171000</v>
      </c>
      <c r="D203" s="66">
        <v>0</v>
      </c>
    </row>
    <row r="204" spans="1:4" x14ac:dyDescent="0.25">
      <c r="A204" s="56" t="s">
        <v>972</v>
      </c>
      <c r="B204" s="65" t="s">
        <v>169</v>
      </c>
      <c r="C204" s="66">
        <v>10000</v>
      </c>
      <c r="D204" s="66">
        <v>0</v>
      </c>
    </row>
    <row r="205" spans="1:4" x14ac:dyDescent="0.25">
      <c r="A205" s="56" t="s">
        <v>973</v>
      </c>
      <c r="B205" s="65" t="s">
        <v>171</v>
      </c>
      <c r="C205" s="66">
        <v>25000</v>
      </c>
      <c r="D205" s="66">
        <v>0</v>
      </c>
    </row>
    <row r="206" spans="1:4" x14ac:dyDescent="0.25">
      <c r="A206" s="56" t="s">
        <v>974</v>
      </c>
      <c r="B206" s="65" t="s">
        <v>172</v>
      </c>
      <c r="C206" s="66">
        <v>20000</v>
      </c>
      <c r="D206" s="66">
        <v>0</v>
      </c>
    </row>
    <row r="207" spans="1:4" x14ac:dyDescent="0.25">
      <c r="A207" s="56" t="s">
        <v>975</v>
      </c>
      <c r="B207" s="65" t="s">
        <v>1430</v>
      </c>
      <c r="C207" s="66">
        <v>2000</v>
      </c>
      <c r="D207" s="66">
        <v>0</v>
      </c>
    </row>
    <row r="208" spans="1:4" x14ac:dyDescent="0.25">
      <c r="A208" s="56" t="s">
        <v>976</v>
      </c>
      <c r="B208" s="65" t="s">
        <v>1431</v>
      </c>
      <c r="C208" s="66">
        <v>649000</v>
      </c>
      <c r="D208" s="66">
        <v>0</v>
      </c>
    </row>
    <row r="209" spans="1:4" x14ac:dyDescent="0.25">
      <c r="A209" s="56" t="s">
        <v>977</v>
      </c>
      <c r="B209" s="65" t="s">
        <v>177</v>
      </c>
      <c r="C209" s="66">
        <v>309000</v>
      </c>
      <c r="D209" s="66">
        <v>0</v>
      </c>
    </row>
    <row r="210" spans="1:4" x14ac:dyDescent="0.25">
      <c r="A210" s="56" t="s">
        <v>978</v>
      </c>
      <c r="B210" s="65" t="s">
        <v>179</v>
      </c>
      <c r="C210" s="66">
        <v>159000</v>
      </c>
      <c r="D210" s="66">
        <v>0</v>
      </c>
    </row>
    <row r="211" spans="1:4" x14ac:dyDescent="0.25">
      <c r="A211" s="56" t="s">
        <v>979</v>
      </c>
      <c r="B211" s="65" t="s">
        <v>1432</v>
      </c>
      <c r="C211" s="66">
        <v>20000</v>
      </c>
      <c r="D211" s="66">
        <v>0</v>
      </c>
    </row>
    <row r="212" spans="1:4" x14ac:dyDescent="0.25">
      <c r="A212" s="56" t="s">
        <v>980</v>
      </c>
      <c r="B212" s="65" t="s">
        <v>191</v>
      </c>
      <c r="C212" s="66">
        <v>108000</v>
      </c>
      <c r="D212" s="66">
        <v>0</v>
      </c>
    </row>
    <row r="213" spans="1:4" x14ac:dyDescent="0.25">
      <c r="A213" s="56" t="s">
        <v>981</v>
      </c>
      <c r="B213" s="65" t="s">
        <v>192</v>
      </c>
      <c r="C213" s="66">
        <v>9000</v>
      </c>
      <c r="D213" s="66">
        <v>0</v>
      </c>
    </row>
    <row r="214" spans="1:4" x14ac:dyDescent="0.25">
      <c r="A214" s="56" t="s">
        <v>982</v>
      </c>
      <c r="B214" s="65" t="s">
        <v>194</v>
      </c>
      <c r="C214" s="66">
        <v>220000</v>
      </c>
      <c r="D214" s="66">
        <v>0</v>
      </c>
    </row>
    <row r="215" spans="1:4" x14ac:dyDescent="0.25">
      <c r="A215" s="56" t="s">
        <v>983</v>
      </c>
      <c r="B215" s="65" t="s">
        <v>195</v>
      </c>
      <c r="C215" s="66">
        <v>30000</v>
      </c>
      <c r="D215" s="66">
        <v>0</v>
      </c>
    </row>
    <row r="216" spans="1:4" x14ac:dyDescent="0.25">
      <c r="A216" s="56" t="s">
        <v>984</v>
      </c>
      <c r="B216" s="65" t="s">
        <v>1433</v>
      </c>
      <c r="C216" s="66">
        <v>20000</v>
      </c>
      <c r="D216" s="66">
        <v>0</v>
      </c>
    </row>
    <row r="217" spans="1:4" x14ac:dyDescent="0.25">
      <c r="A217" s="56" t="s">
        <v>985</v>
      </c>
      <c r="B217" s="65" t="s">
        <v>196</v>
      </c>
      <c r="C217" s="66">
        <v>135000</v>
      </c>
      <c r="D217" s="66">
        <v>0</v>
      </c>
    </row>
    <row r="218" spans="1:4" x14ac:dyDescent="0.25">
      <c r="A218" s="56" t="s">
        <v>986</v>
      </c>
      <c r="B218" s="65" t="s">
        <v>197</v>
      </c>
      <c r="C218" s="66">
        <v>40000</v>
      </c>
      <c r="D218" s="66">
        <v>0</v>
      </c>
    </row>
    <row r="219" spans="1:4" x14ac:dyDescent="0.25">
      <c r="A219" s="56" t="s">
        <v>987</v>
      </c>
      <c r="B219" s="65" t="s">
        <v>1434</v>
      </c>
      <c r="C219" s="66">
        <v>30000</v>
      </c>
      <c r="D219" s="66">
        <v>20000</v>
      </c>
    </row>
    <row r="220" spans="1:4" x14ac:dyDescent="0.25">
      <c r="A220" s="56" t="s">
        <v>988</v>
      </c>
      <c r="B220" s="65" t="s">
        <v>1435</v>
      </c>
      <c r="C220" s="66">
        <v>10000</v>
      </c>
      <c r="D220" s="66">
        <v>0</v>
      </c>
    </row>
    <row r="221" spans="1:4" x14ac:dyDescent="0.25">
      <c r="A221" s="56" t="s">
        <v>989</v>
      </c>
      <c r="B221" s="65" t="s">
        <v>1436</v>
      </c>
      <c r="C221" s="66">
        <v>19000</v>
      </c>
      <c r="D221" s="66">
        <v>19000</v>
      </c>
    </row>
    <row r="222" spans="1:4" x14ac:dyDescent="0.25">
      <c r="A222" s="56" t="s">
        <v>990</v>
      </c>
      <c r="B222" s="65" t="s">
        <v>198</v>
      </c>
      <c r="C222" s="66">
        <v>34000</v>
      </c>
      <c r="D222" s="66">
        <v>480</v>
      </c>
    </row>
    <row r="223" spans="1:4" x14ac:dyDescent="0.25">
      <c r="A223" s="56" t="s">
        <v>991</v>
      </c>
      <c r="B223" s="65" t="s">
        <v>199</v>
      </c>
      <c r="C223" s="66">
        <v>3000</v>
      </c>
      <c r="D223" s="66">
        <v>0</v>
      </c>
    </row>
    <row r="224" spans="1:4" x14ac:dyDescent="0.25">
      <c r="A224" s="56" t="s">
        <v>992</v>
      </c>
      <c r="B224" s="65" t="s">
        <v>1437</v>
      </c>
      <c r="C224" s="66">
        <v>62000</v>
      </c>
      <c r="D224" s="66">
        <v>4050</v>
      </c>
    </row>
    <row r="225" spans="1:4" x14ac:dyDescent="0.25">
      <c r="A225" s="56" t="s">
        <v>993</v>
      </c>
      <c r="B225" s="65" t="s">
        <v>1438</v>
      </c>
      <c r="C225" s="66">
        <v>5000</v>
      </c>
      <c r="D225" s="66">
        <v>0</v>
      </c>
    </row>
    <row r="226" spans="1:4" x14ac:dyDescent="0.25">
      <c r="A226" s="56" t="s">
        <v>994</v>
      </c>
      <c r="B226" s="65" t="s">
        <v>1439</v>
      </c>
      <c r="C226" s="66">
        <v>2000</v>
      </c>
      <c r="D226" s="66">
        <v>0</v>
      </c>
    </row>
    <row r="227" spans="1:4" x14ac:dyDescent="0.25">
      <c r="A227" s="56" t="s">
        <v>995</v>
      </c>
      <c r="B227" s="65" t="s">
        <v>1440</v>
      </c>
      <c r="C227" s="66">
        <v>1000</v>
      </c>
      <c r="D227" s="66">
        <v>0</v>
      </c>
    </row>
    <row r="228" spans="1:4" x14ac:dyDescent="0.25">
      <c r="A228" s="56" t="s">
        <v>996</v>
      </c>
      <c r="B228" s="65" t="s">
        <v>1441</v>
      </c>
      <c r="C228" s="66">
        <v>83000</v>
      </c>
      <c r="D228" s="66">
        <v>0</v>
      </c>
    </row>
    <row r="229" spans="1:4" x14ac:dyDescent="0.25">
      <c r="A229" s="56" t="s">
        <v>997</v>
      </c>
      <c r="B229" s="65" t="s">
        <v>1442</v>
      </c>
      <c r="C229" s="66">
        <v>1000</v>
      </c>
      <c r="D229" s="66">
        <v>0</v>
      </c>
    </row>
    <row r="230" spans="1:4" x14ac:dyDescent="0.25">
      <c r="A230" s="56" t="s">
        <v>998</v>
      </c>
      <c r="B230" s="65" t="s">
        <v>1443</v>
      </c>
      <c r="C230" s="66">
        <v>2000</v>
      </c>
      <c r="D230" s="66">
        <v>0</v>
      </c>
    </row>
    <row r="231" spans="1:4" x14ac:dyDescent="0.25">
      <c r="A231" s="56" t="s">
        <v>999</v>
      </c>
      <c r="B231" s="65" t="s">
        <v>1444</v>
      </c>
      <c r="C231" s="66">
        <v>10000</v>
      </c>
      <c r="D231" s="66">
        <v>0</v>
      </c>
    </row>
    <row r="232" spans="1:4" x14ac:dyDescent="0.25">
      <c r="A232" s="56" t="s">
        <v>1000</v>
      </c>
      <c r="B232" s="65" t="s">
        <v>1445</v>
      </c>
      <c r="C232" s="66">
        <v>53000</v>
      </c>
      <c r="D232" s="66">
        <v>0</v>
      </c>
    </row>
    <row r="233" spans="1:4" x14ac:dyDescent="0.25">
      <c r="A233" s="56" t="s">
        <v>1001</v>
      </c>
      <c r="B233" s="65" t="s">
        <v>1446</v>
      </c>
      <c r="C233" s="66">
        <v>67000</v>
      </c>
      <c r="D233" s="66">
        <v>0</v>
      </c>
    </row>
    <row r="234" spans="1:4" x14ac:dyDescent="0.25">
      <c r="A234" s="56" t="s">
        <v>1002</v>
      </c>
      <c r="B234" s="65" t="s">
        <v>1447</v>
      </c>
      <c r="C234" s="66">
        <v>10000</v>
      </c>
      <c r="D234" s="66">
        <v>5000</v>
      </c>
    </row>
    <row r="235" spans="1:4" x14ac:dyDescent="0.25">
      <c r="A235" s="56" t="s">
        <v>1003</v>
      </c>
      <c r="B235" s="65" t="s">
        <v>1448</v>
      </c>
      <c r="C235" s="66">
        <v>35000</v>
      </c>
      <c r="D235" s="66">
        <v>0</v>
      </c>
    </row>
    <row r="236" spans="1:4" x14ac:dyDescent="0.25">
      <c r="A236" s="56" t="s">
        <v>1004</v>
      </c>
      <c r="B236" s="65" t="s">
        <v>1449</v>
      </c>
      <c r="C236" s="66">
        <v>36000</v>
      </c>
      <c r="D236" s="66">
        <v>0</v>
      </c>
    </row>
    <row r="237" spans="1:4" x14ac:dyDescent="0.25">
      <c r="A237" s="56" t="s">
        <v>1005</v>
      </c>
      <c r="B237" s="65" t="s">
        <v>1450</v>
      </c>
      <c r="C237" s="66">
        <v>30000</v>
      </c>
      <c r="D237" s="66">
        <v>0</v>
      </c>
    </row>
    <row r="238" spans="1:4" x14ac:dyDescent="0.25">
      <c r="A238" s="56" t="s">
        <v>1006</v>
      </c>
      <c r="B238" s="65" t="s">
        <v>1451</v>
      </c>
      <c r="C238" s="66">
        <v>10000</v>
      </c>
      <c r="D238" s="66">
        <v>0</v>
      </c>
    </row>
    <row r="239" spans="1:4" x14ac:dyDescent="0.25">
      <c r="A239" s="56" t="s">
        <v>1007</v>
      </c>
      <c r="B239" s="65" t="s">
        <v>188</v>
      </c>
      <c r="C239" s="66">
        <v>1387000</v>
      </c>
      <c r="D239" s="66">
        <v>0</v>
      </c>
    </row>
    <row r="240" spans="1:4" x14ac:dyDescent="0.25">
      <c r="A240" s="56" t="s">
        <v>1008</v>
      </c>
      <c r="B240" s="65" t="s">
        <v>1452</v>
      </c>
      <c r="C240" s="66">
        <v>10000</v>
      </c>
      <c r="D240" s="66">
        <v>0</v>
      </c>
    </row>
    <row r="241" spans="1:4" x14ac:dyDescent="0.25">
      <c r="A241" s="56" t="s">
        <v>1009</v>
      </c>
      <c r="B241" s="65" t="s">
        <v>1453</v>
      </c>
      <c r="C241" s="66">
        <v>85000</v>
      </c>
      <c r="D241" s="66">
        <v>0</v>
      </c>
    </row>
    <row r="242" spans="1:4" x14ac:dyDescent="0.25">
      <c r="A242" s="56" t="s">
        <v>1010</v>
      </c>
      <c r="B242" s="65" t="s">
        <v>1454</v>
      </c>
      <c r="C242" s="66">
        <v>410000</v>
      </c>
      <c r="D242" s="66">
        <v>0</v>
      </c>
    </row>
    <row r="243" spans="1:4" x14ac:dyDescent="0.25">
      <c r="A243" s="56" t="s">
        <v>1011</v>
      </c>
      <c r="B243" s="65" t="s">
        <v>1455</v>
      </c>
      <c r="C243" s="66">
        <v>15000</v>
      </c>
      <c r="D243" s="66">
        <v>0</v>
      </c>
    </row>
    <row r="244" spans="1:4" x14ac:dyDescent="0.25">
      <c r="A244" s="56" t="s">
        <v>1012</v>
      </c>
      <c r="B244" s="65" t="s">
        <v>1456</v>
      </c>
      <c r="C244" s="66">
        <v>28000</v>
      </c>
      <c r="D244" s="66">
        <v>0</v>
      </c>
    </row>
    <row r="245" spans="1:4" x14ac:dyDescent="0.25">
      <c r="A245" s="56" t="s">
        <v>1013</v>
      </c>
      <c r="B245" s="65" t="s">
        <v>1457</v>
      </c>
      <c r="C245" s="66">
        <v>1504000</v>
      </c>
      <c r="D245" s="66">
        <v>0</v>
      </c>
    </row>
    <row r="246" spans="1:4" x14ac:dyDescent="0.25">
      <c r="A246" s="56" t="s">
        <v>1014</v>
      </c>
      <c r="B246" s="65" t="s">
        <v>1458</v>
      </c>
      <c r="C246" s="66">
        <v>70000</v>
      </c>
      <c r="D246" s="66">
        <v>0</v>
      </c>
    </row>
    <row r="247" spans="1:4" x14ac:dyDescent="0.25">
      <c r="A247" s="56" t="s">
        <v>1015</v>
      </c>
      <c r="B247" s="65" t="s">
        <v>294</v>
      </c>
      <c r="C247" s="66">
        <v>250000</v>
      </c>
      <c r="D247" s="66">
        <v>0</v>
      </c>
    </row>
    <row r="248" spans="1:4" x14ac:dyDescent="0.25">
      <c r="A248" s="56" t="s">
        <v>1016</v>
      </c>
      <c r="B248" s="65" t="s">
        <v>295</v>
      </c>
      <c r="C248" s="66">
        <v>1000</v>
      </c>
      <c r="D248" s="66">
        <v>0</v>
      </c>
    </row>
    <row r="249" spans="1:4" x14ac:dyDescent="0.25">
      <c r="A249" s="56" t="s">
        <v>1017</v>
      </c>
      <c r="B249" s="65" t="s">
        <v>298</v>
      </c>
      <c r="C249" s="66">
        <v>290000</v>
      </c>
      <c r="D249" s="66">
        <v>0</v>
      </c>
    </row>
    <row r="250" spans="1:4" x14ac:dyDescent="0.25">
      <c r="A250" s="56" t="s">
        <v>1018</v>
      </c>
      <c r="B250" s="65" t="s">
        <v>309</v>
      </c>
      <c r="C250" s="66">
        <v>888000</v>
      </c>
      <c r="D250" s="66">
        <v>0</v>
      </c>
    </row>
    <row r="251" spans="1:4" x14ac:dyDescent="0.25">
      <c r="A251" s="56" t="s">
        <v>1019</v>
      </c>
      <c r="B251" s="65" t="s">
        <v>311</v>
      </c>
      <c r="C251" s="66">
        <v>2000</v>
      </c>
      <c r="D251" s="66">
        <v>0</v>
      </c>
    </row>
    <row r="252" spans="1:4" x14ac:dyDescent="0.25">
      <c r="A252" s="56" t="s">
        <v>1020</v>
      </c>
      <c r="B252" s="65" t="s">
        <v>314</v>
      </c>
      <c r="C252" s="66">
        <v>759000</v>
      </c>
      <c r="D252" s="66">
        <v>759000</v>
      </c>
    </row>
    <row r="253" spans="1:4" x14ac:dyDescent="0.25">
      <c r="A253" s="56" t="s">
        <v>1021</v>
      </c>
      <c r="B253" s="65" t="s">
        <v>316</v>
      </c>
      <c r="C253" s="66">
        <v>210000</v>
      </c>
      <c r="D253" s="66">
        <v>0</v>
      </c>
    </row>
    <row r="254" spans="1:4" x14ac:dyDescent="0.25">
      <c r="A254" s="56" t="s">
        <v>1022</v>
      </c>
      <c r="B254" s="65" t="s">
        <v>300</v>
      </c>
      <c r="C254" s="66">
        <v>175000</v>
      </c>
      <c r="D254" s="66">
        <v>0</v>
      </c>
    </row>
    <row r="255" spans="1:4" x14ac:dyDescent="0.25">
      <c r="A255" s="56" t="s">
        <v>1023</v>
      </c>
      <c r="B255" s="65" t="s">
        <v>215</v>
      </c>
      <c r="C255" s="66">
        <v>2000</v>
      </c>
      <c r="D255" s="66">
        <v>0</v>
      </c>
    </row>
    <row r="256" spans="1:4" x14ac:dyDescent="0.25">
      <c r="A256" s="56" t="s">
        <v>1024</v>
      </c>
      <c r="B256" s="65" t="s">
        <v>302</v>
      </c>
      <c r="C256" s="66">
        <v>186000</v>
      </c>
      <c r="D256" s="66">
        <v>186000</v>
      </c>
    </row>
    <row r="257" spans="1:4" x14ac:dyDescent="0.25">
      <c r="A257" s="56" t="s">
        <v>1025</v>
      </c>
      <c r="B257" s="65" t="s">
        <v>224</v>
      </c>
      <c r="C257" s="66">
        <v>2000</v>
      </c>
      <c r="D257" s="66">
        <v>0</v>
      </c>
    </row>
    <row r="258" spans="1:4" x14ac:dyDescent="0.25">
      <c r="A258" s="56" t="s">
        <v>1026</v>
      </c>
      <c r="B258" s="65" t="s">
        <v>227</v>
      </c>
      <c r="C258" s="66">
        <v>447000</v>
      </c>
      <c r="D258" s="66">
        <v>0</v>
      </c>
    </row>
    <row r="259" spans="1:4" x14ac:dyDescent="0.25">
      <c r="A259" s="56" t="s">
        <v>1027</v>
      </c>
      <c r="B259" s="65" t="s">
        <v>230</v>
      </c>
      <c r="C259" s="66">
        <v>2000</v>
      </c>
      <c r="D259" s="66">
        <v>0</v>
      </c>
    </row>
    <row r="260" spans="1:4" x14ac:dyDescent="0.25">
      <c r="A260" s="56" t="s">
        <v>1028</v>
      </c>
      <c r="B260" s="65" t="s">
        <v>737</v>
      </c>
      <c r="C260" s="66">
        <v>27000</v>
      </c>
      <c r="D260" s="66">
        <v>0</v>
      </c>
    </row>
    <row r="261" spans="1:4" x14ac:dyDescent="0.25">
      <c r="A261" s="56" t="s">
        <v>1029</v>
      </c>
      <c r="B261" s="65" t="s">
        <v>766</v>
      </c>
      <c r="C261" s="66">
        <v>1000</v>
      </c>
      <c r="D261" s="66">
        <v>0</v>
      </c>
    </row>
    <row r="262" spans="1:4" x14ac:dyDescent="0.25">
      <c r="A262" s="56" t="s">
        <v>1030</v>
      </c>
      <c r="B262" s="65" t="s">
        <v>727</v>
      </c>
      <c r="C262" s="66">
        <v>41000</v>
      </c>
      <c r="D262" s="66">
        <v>0</v>
      </c>
    </row>
    <row r="263" spans="1:4" x14ac:dyDescent="0.25">
      <c r="A263" s="56" t="s">
        <v>1031</v>
      </c>
      <c r="B263" s="65" t="s">
        <v>237</v>
      </c>
      <c r="C263" s="66">
        <v>2000</v>
      </c>
      <c r="D263" s="66">
        <v>2000</v>
      </c>
    </row>
    <row r="264" spans="1:4" x14ac:dyDescent="0.25">
      <c r="A264" s="56" t="s">
        <v>1032</v>
      </c>
      <c r="B264" s="65" t="s">
        <v>1459</v>
      </c>
      <c r="C264" s="66">
        <v>27000</v>
      </c>
      <c r="D264" s="66">
        <v>0</v>
      </c>
    </row>
    <row r="265" spans="1:4" x14ac:dyDescent="0.25">
      <c r="A265" s="56" t="s">
        <v>1033</v>
      </c>
      <c r="B265" s="65" t="s">
        <v>239</v>
      </c>
      <c r="C265" s="66">
        <v>15000</v>
      </c>
      <c r="D265" s="66">
        <v>0</v>
      </c>
    </row>
    <row r="266" spans="1:4" x14ac:dyDescent="0.25">
      <c r="A266" s="56" t="s">
        <v>1034</v>
      </c>
      <c r="B266" s="65" t="s">
        <v>241</v>
      </c>
      <c r="C266" s="66">
        <v>2000</v>
      </c>
      <c r="D266" s="66">
        <v>2000</v>
      </c>
    </row>
    <row r="267" spans="1:4" x14ac:dyDescent="0.25">
      <c r="A267" s="56" t="s">
        <v>1035</v>
      </c>
      <c r="B267" s="65" t="s">
        <v>304</v>
      </c>
      <c r="C267" s="66">
        <v>912000</v>
      </c>
      <c r="D267" s="66">
        <v>0</v>
      </c>
    </row>
    <row r="268" spans="1:4" x14ac:dyDescent="0.25">
      <c r="A268" s="56" t="s">
        <v>1036</v>
      </c>
      <c r="B268" s="65" t="s">
        <v>306</v>
      </c>
      <c r="C268" s="66">
        <v>1088000</v>
      </c>
      <c r="D268" s="66">
        <v>0</v>
      </c>
    </row>
    <row r="269" spans="1:4" x14ac:dyDescent="0.25">
      <c r="A269" s="56" t="s">
        <v>1037</v>
      </c>
      <c r="B269" s="65" t="s">
        <v>242</v>
      </c>
      <c r="C269" s="66">
        <v>280000</v>
      </c>
      <c r="D269" s="66">
        <v>0</v>
      </c>
    </row>
    <row r="270" spans="1:4" x14ac:dyDescent="0.25">
      <c r="A270" s="56" t="s">
        <v>1038</v>
      </c>
      <c r="B270" s="65" t="s">
        <v>738</v>
      </c>
      <c r="C270" s="66">
        <v>2000</v>
      </c>
      <c r="D270" s="66">
        <v>0</v>
      </c>
    </row>
    <row r="271" spans="1:4" x14ac:dyDescent="0.25">
      <c r="A271" s="56" t="s">
        <v>1039</v>
      </c>
      <c r="B271" s="65" t="s">
        <v>246</v>
      </c>
      <c r="C271" s="66">
        <v>7000</v>
      </c>
      <c r="D271" s="66">
        <v>0</v>
      </c>
    </row>
    <row r="272" spans="1:4" x14ac:dyDescent="0.25">
      <c r="A272" s="56" t="s">
        <v>1040</v>
      </c>
      <c r="B272" s="65" t="s">
        <v>248</v>
      </c>
      <c r="C272" s="66">
        <v>8000</v>
      </c>
      <c r="D272" s="66">
        <v>0</v>
      </c>
    </row>
    <row r="273" spans="1:4" x14ac:dyDescent="0.25">
      <c r="A273" s="56" t="s">
        <v>1041</v>
      </c>
      <c r="B273" s="65" t="s">
        <v>250</v>
      </c>
      <c r="C273" s="66">
        <v>2000</v>
      </c>
      <c r="D273" s="66">
        <v>0</v>
      </c>
    </row>
    <row r="274" spans="1:4" x14ac:dyDescent="0.25">
      <c r="A274" s="56" t="s">
        <v>1042</v>
      </c>
      <c r="B274" s="65" t="s">
        <v>631</v>
      </c>
      <c r="C274" s="66">
        <v>159000</v>
      </c>
      <c r="D274" s="66">
        <v>0</v>
      </c>
    </row>
    <row r="275" spans="1:4" x14ac:dyDescent="0.25">
      <c r="A275" s="56" t="s">
        <v>1043</v>
      </c>
      <c r="B275" s="65" t="s">
        <v>219</v>
      </c>
      <c r="C275" s="66">
        <v>1000</v>
      </c>
      <c r="D275" s="66">
        <v>1000</v>
      </c>
    </row>
    <row r="276" spans="1:4" x14ac:dyDescent="0.25">
      <c r="A276" s="56" t="s">
        <v>1044</v>
      </c>
      <c r="B276" s="65" t="s">
        <v>735</v>
      </c>
      <c r="C276" s="66">
        <v>2000</v>
      </c>
      <c r="D276" s="66">
        <v>0</v>
      </c>
    </row>
    <row r="277" spans="1:4" x14ac:dyDescent="0.25">
      <c r="A277" s="56" t="s">
        <v>1045</v>
      </c>
      <c r="B277" s="65" t="s">
        <v>251</v>
      </c>
      <c r="C277" s="66">
        <v>222000</v>
      </c>
      <c r="D277" s="66">
        <v>0</v>
      </c>
    </row>
    <row r="278" spans="1:4" x14ac:dyDescent="0.25">
      <c r="A278" s="56" t="s">
        <v>1046</v>
      </c>
      <c r="B278" s="65" t="s">
        <v>254</v>
      </c>
      <c r="C278" s="66">
        <v>25000</v>
      </c>
      <c r="D278" s="66">
        <v>0</v>
      </c>
    </row>
    <row r="279" spans="1:4" x14ac:dyDescent="0.25">
      <c r="A279" s="56" t="s">
        <v>1047</v>
      </c>
      <c r="B279" s="65" t="s">
        <v>256</v>
      </c>
      <c r="C279" s="66">
        <v>17000</v>
      </c>
      <c r="D279" s="66">
        <v>0</v>
      </c>
    </row>
    <row r="280" spans="1:4" x14ac:dyDescent="0.25">
      <c r="A280" s="56" t="s">
        <v>1048</v>
      </c>
      <c r="B280" s="65" t="s">
        <v>259</v>
      </c>
      <c r="C280" s="66">
        <v>6000</v>
      </c>
      <c r="D280" s="66">
        <v>6000</v>
      </c>
    </row>
    <row r="281" spans="1:4" x14ac:dyDescent="0.25">
      <c r="A281" s="56" t="s">
        <v>1049</v>
      </c>
      <c r="B281" s="65" t="s">
        <v>261</v>
      </c>
      <c r="C281" s="66">
        <v>197000</v>
      </c>
      <c r="D281" s="66">
        <v>0</v>
      </c>
    </row>
    <row r="282" spans="1:4" x14ac:dyDescent="0.25">
      <c r="A282" s="56" t="s">
        <v>1050</v>
      </c>
      <c r="B282" s="65" t="s">
        <v>264</v>
      </c>
      <c r="C282" s="66">
        <v>113000</v>
      </c>
      <c r="D282" s="66">
        <v>0</v>
      </c>
    </row>
    <row r="283" spans="1:4" x14ac:dyDescent="0.25">
      <c r="A283" s="56" t="s">
        <v>1051</v>
      </c>
      <c r="B283" s="65" t="s">
        <v>266</v>
      </c>
      <c r="C283" s="66">
        <v>45000</v>
      </c>
      <c r="D283" s="66">
        <v>0</v>
      </c>
    </row>
    <row r="284" spans="1:4" x14ac:dyDescent="0.25">
      <c r="A284" s="56" t="s">
        <v>1052</v>
      </c>
      <c r="B284" s="65" t="s">
        <v>268</v>
      </c>
      <c r="C284" s="66">
        <v>99000</v>
      </c>
      <c r="D284" s="66">
        <v>0</v>
      </c>
    </row>
    <row r="285" spans="1:4" x14ac:dyDescent="0.25">
      <c r="A285" s="56" t="s">
        <v>1053</v>
      </c>
      <c r="B285" s="65" t="s">
        <v>270</v>
      </c>
      <c r="C285" s="66">
        <v>2000</v>
      </c>
      <c r="D285" s="66">
        <v>0</v>
      </c>
    </row>
    <row r="286" spans="1:4" x14ac:dyDescent="0.25">
      <c r="A286" s="56" t="s">
        <v>1054</v>
      </c>
      <c r="B286" s="65" t="s">
        <v>272</v>
      </c>
      <c r="C286" s="66">
        <v>8000</v>
      </c>
      <c r="D286" s="66">
        <v>0</v>
      </c>
    </row>
    <row r="287" spans="1:4" x14ac:dyDescent="0.25">
      <c r="A287" s="56" t="s">
        <v>1055</v>
      </c>
      <c r="B287" s="65" t="s">
        <v>274</v>
      </c>
      <c r="C287" s="66">
        <v>52000</v>
      </c>
      <c r="D287" s="66">
        <v>0</v>
      </c>
    </row>
    <row r="288" spans="1:4" x14ac:dyDescent="0.25">
      <c r="A288" s="56" t="s">
        <v>1056</v>
      </c>
      <c r="B288" s="65" t="s">
        <v>763</v>
      </c>
      <c r="C288" s="66">
        <v>650000</v>
      </c>
      <c r="D288" s="66">
        <v>0</v>
      </c>
    </row>
    <row r="289" spans="1:4" x14ac:dyDescent="0.25">
      <c r="A289" s="56" t="s">
        <v>1057</v>
      </c>
      <c r="B289" s="65" t="s">
        <v>1460</v>
      </c>
      <c r="C289" s="66">
        <v>554000</v>
      </c>
      <c r="D289" s="66">
        <v>0</v>
      </c>
    </row>
    <row r="290" spans="1:4" x14ac:dyDescent="0.25">
      <c r="A290" s="56" t="s">
        <v>1058</v>
      </c>
      <c r="B290" s="65" t="s">
        <v>1461</v>
      </c>
      <c r="C290" s="66">
        <v>248000</v>
      </c>
      <c r="D290" s="66">
        <v>0</v>
      </c>
    </row>
    <row r="291" spans="1:4" x14ac:dyDescent="0.25">
      <c r="A291" s="56" t="s">
        <v>1059</v>
      </c>
      <c r="B291" s="65" t="s">
        <v>276</v>
      </c>
      <c r="C291" s="66">
        <v>941000</v>
      </c>
      <c r="D291" s="66">
        <v>0</v>
      </c>
    </row>
    <row r="292" spans="1:4" x14ac:dyDescent="0.25">
      <c r="A292" s="56" t="s">
        <v>1060</v>
      </c>
      <c r="B292" s="65" t="s">
        <v>767</v>
      </c>
      <c r="C292" s="66">
        <v>31000</v>
      </c>
      <c r="D292" s="66">
        <v>29445</v>
      </c>
    </row>
    <row r="293" spans="1:4" x14ac:dyDescent="0.25">
      <c r="A293" s="56" t="s">
        <v>1061</v>
      </c>
      <c r="B293" s="65" t="s">
        <v>278</v>
      </c>
      <c r="C293" s="66">
        <v>540000</v>
      </c>
      <c r="D293" s="66">
        <v>0</v>
      </c>
    </row>
    <row r="294" spans="1:4" x14ac:dyDescent="0.25">
      <c r="A294" s="56" t="s">
        <v>1062</v>
      </c>
      <c r="B294" s="65" t="s">
        <v>280</v>
      </c>
      <c r="C294" s="66">
        <v>6000</v>
      </c>
      <c r="D294" s="66">
        <v>0</v>
      </c>
    </row>
    <row r="295" spans="1:4" x14ac:dyDescent="0.25">
      <c r="A295" s="56" t="s">
        <v>1063</v>
      </c>
      <c r="B295" s="65" t="s">
        <v>282</v>
      </c>
      <c r="C295" s="66">
        <v>24000</v>
      </c>
      <c r="D295" s="66">
        <v>0</v>
      </c>
    </row>
    <row r="296" spans="1:4" x14ac:dyDescent="0.25">
      <c r="A296" s="56" t="s">
        <v>1064</v>
      </c>
      <c r="B296" s="65" t="s">
        <v>234</v>
      </c>
      <c r="C296" s="66">
        <v>1000</v>
      </c>
      <c r="D296" s="66">
        <v>0</v>
      </c>
    </row>
    <row r="297" spans="1:4" x14ac:dyDescent="0.25">
      <c r="A297" s="56" t="s">
        <v>1065</v>
      </c>
      <c r="B297" s="65" t="s">
        <v>235</v>
      </c>
      <c r="C297" s="66">
        <v>7000</v>
      </c>
      <c r="D297" s="66">
        <v>0</v>
      </c>
    </row>
    <row r="298" spans="1:4" x14ac:dyDescent="0.25">
      <c r="A298" s="56" t="s">
        <v>1066</v>
      </c>
      <c r="B298" s="65" t="s">
        <v>284</v>
      </c>
      <c r="C298" s="66">
        <v>9000</v>
      </c>
      <c r="D298" s="66">
        <v>0</v>
      </c>
    </row>
    <row r="299" spans="1:4" x14ac:dyDescent="0.25">
      <c r="A299" s="56" t="s">
        <v>1067</v>
      </c>
      <c r="B299" s="65" t="s">
        <v>691</v>
      </c>
      <c r="C299" s="66">
        <v>2000</v>
      </c>
      <c r="D299" s="66">
        <v>0</v>
      </c>
    </row>
    <row r="300" spans="1:4" x14ac:dyDescent="0.25">
      <c r="A300" s="56" t="s">
        <v>1068</v>
      </c>
      <c r="B300" s="65" t="s">
        <v>739</v>
      </c>
      <c r="C300" s="66">
        <v>280000</v>
      </c>
      <c r="D300" s="66">
        <v>0</v>
      </c>
    </row>
    <row r="301" spans="1:4" x14ac:dyDescent="0.25">
      <c r="A301" s="56" t="s">
        <v>1069</v>
      </c>
      <c r="B301" s="65" t="s">
        <v>1462</v>
      </c>
      <c r="C301" s="66">
        <v>80000</v>
      </c>
      <c r="D301" s="66">
        <v>0</v>
      </c>
    </row>
    <row r="302" spans="1:4" x14ac:dyDescent="0.25">
      <c r="A302" s="56" t="s">
        <v>1070</v>
      </c>
      <c r="B302" s="65" t="s">
        <v>286</v>
      </c>
      <c r="C302" s="66">
        <v>992000</v>
      </c>
      <c r="D302" s="66">
        <v>0</v>
      </c>
    </row>
    <row r="303" spans="1:4" x14ac:dyDescent="0.25">
      <c r="A303" s="56" t="s">
        <v>1071</v>
      </c>
      <c r="B303" s="65" t="s">
        <v>308</v>
      </c>
      <c r="C303" s="66">
        <v>173000</v>
      </c>
      <c r="D303" s="66">
        <v>173000</v>
      </c>
    </row>
    <row r="304" spans="1:4" x14ac:dyDescent="0.25">
      <c r="A304" s="56" t="s">
        <v>1072</v>
      </c>
      <c r="B304" s="65" t="s">
        <v>1463</v>
      </c>
      <c r="C304" s="66">
        <v>36000</v>
      </c>
      <c r="D304" s="66">
        <v>0</v>
      </c>
    </row>
    <row r="305" spans="1:4" x14ac:dyDescent="0.25">
      <c r="A305" s="56" t="s">
        <v>1073</v>
      </c>
      <c r="B305" s="65" t="s">
        <v>1464</v>
      </c>
      <c r="C305" s="66">
        <v>3000</v>
      </c>
      <c r="D305" s="66">
        <v>0</v>
      </c>
    </row>
    <row r="306" spans="1:4" x14ac:dyDescent="0.25">
      <c r="A306" s="56" t="s">
        <v>1074</v>
      </c>
      <c r="B306" s="65" t="s">
        <v>1465</v>
      </c>
      <c r="C306" s="66">
        <v>3000</v>
      </c>
      <c r="D306" s="66">
        <v>0</v>
      </c>
    </row>
    <row r="307" spans="1:4" x14ac:dyDescent="0.25">
      <c r="A307" s="56" t="s">
        <v>1075</v>
      </c>
      <c r="B307" s="65" t="s">
        <v>221</v>
      </c>
      <c r="C307" s="66">
        <v>2000</v>
      </c>
      <c r="D307" s="66">
        <v>0</v>
      </c>
    </row>
    <row r="308" spans="1:4" x14ac:dyDescent="0.25">
      <c r="A308" s="56" t="s">
        <v>1076</v>
      </c>
      <c r="B308" s="65" t="s">
        <v>288</v>
      </c>
      <c r="C308" s="66">
        <v>8000</v>
      </c>
      <c r="D308" s="66">
        <v>0</v>
      </c>
    </row>
    <row r="309" spans="1:4" x14ac:dyDescent="0.25">
      <c r="A309" s="56" t="s">
        <v>1077</v>
      </c>
      <c r="B309" s="65" t="s">
        <v>290</v>
      </c>
      <c r="C309" s="66">
        <v>651000</v>
      </c>
      <c r="D309" s="66">
        <v>0</v>
      </c>
    </row>
    <row r="310" spans="1:4" x14ac:dyDescent="0.25">
      <c r="A310" s="56" t="s">
        <v>1078</v>
      </c>
      <c r="B310" s="65" t="s">
        <v>752</v>
      </c>
      <c r="C310" s="66">
        <v>9000</v>
      </c>
      <c r="D310" s="66">
        <v>0</v>
      </c>
    </row>
    <row r="311" spans="1:4" x14ac:dyDescent="0.25">
      <c r="A311" s="56" t="s">
        <v>1079</v>
      </c>
      <c r="B311" s="65" t="s">
        <v>1466</v>
      </c>
      <c r="C311" s="66">
        <v>3000</v>
      </c>
      <c r="D311" s="66">
        <v>0</v>
      </c>
    </row>
    <row r="312" spans="1:4" x14ac:dyDescent="0.25">
      <c r="A312" s="56" t="s">
        <v>1080</v>
      </c>
      <c r="B312" s="65" t="s">
        <v>1467</v>
      </c>
      <c r="C312" s="66">
        <v>6000</v>
      </c>
      <c r="D312" s="66">
        <v>0</v>
      </c>
    </row>
    <row r="313" spans="1:4" x14ac:dyDescent="0.25">
      <c r="A313" s="56" t="s">
        <v>1081</v>
      </c>
      <c r="B313" s="65" t="s">
        <v>1468</v>
      </c>
      <c r="C313" s="66">
        <v>14000</v>
      </c>
      <c r="D313" s="66">
        <v>0</v>
      </c>
    </row>
    <row r="314" spans="1:4" x14ac:dyDescent="0.25">
      <c r="A314" s="56" t="s">
        <v>1082</v>
      </c>
      <c r="B314" s="65" t="s">
        <v>672</v>
      </c>
      <c r="C314" s="66">
        <v>57000</v>
      </c>
      <c r="D314" s="66">
        <v>13909</v>
      </c>
    </row>
    <row r="315" spans="1:4" x14ac:dyDescent="0.25">
      <c r="A315" s="56" t="s">
        <v>1083</v>
      </c>
      <c r="B315" s="65" t="s">
        <v>1469</v>
      </c>
      <c r="C315" s="66">
        <v>11000</v>
      </c>
      <c r="D315" s="66">
        <v>0</v>
      </c>
    </row>
    <row r="316" spans="1:4" x14ac:dyDescent="0.25">
      <c r="A316" s="56" t="s">
        <v>1084</v>
      </c>
      <c r="B316" s="65" t="s">
        <v>1470</v>
      </c>
      <c r="C316" s="66">
        <v>6000</v>
      </c>
      <c r="D316" s="66">
        <v>0</v>
      </c>
    </row>
    <row r="317" spans="1:4" x14ac:dyDescent="0.25">
      <c r="A317" s="56" t="s">
        <v>1085</v>
      </c>
      <c r="B317" s="65" t="s">
        <v>1471</v>
      </c>
      <c r="C317" s="66">
        <v>6000</v>
      </c>
      <c r="D317" s="66">
        <v>0</v>
      </c>
    </row>
    <row r="318" spans="1:4" x14ac:dyDescent="0.25">
      <c r="A318" s="56" t="s">
        <v>1086</v>
      </c>
      <c r="B318" s="65" t="s">
        <v>1472</v>
      </c>
      <c r="C318" s="66">
        <v>9000</v>
      </c>
      <c r="D318" s="66">
        <v>0</v>
      </c>
    </row>
    <row r="319" spans="1:4" x14ac:dyDescent="0.25">
      <c r="A319" s="56" t="s">
        <v>1087</v>
      </c>
      <c r="B319" s="65" t="s">
        <v>1473</v>
      </c>
      <c r="C319" s="66">
        <v>6000</v>
      </c>
      <c r="D319" s="66">
        <v>6000</v>
      </c>
    </row>
    <row r="320" spans="1:4" x14ac:dyDescent="0.25">
      <c r="A320" s="56" t="s">
        <v>1088</v>
      </c>
      <c r="B320" s="65" t="s">
        <v>747</v>
      </c>
      <c r="C320" s="66">
        <v>258000</v>
      </c>
      <c r="D320" s="66">
        <v>258000</v>
      </c>
    </row>
    <row r="321" spans="1:4" x14ac:dyDescent="0.25">
      <c r="A321" s="56" t="s">
        <v>1089</v>
      </c>
      <c r="B321" s="65" t="s">
        <v>372</v>
      </c>
      <c r="C321" s="66">
        <v>2000</v>
      </c>
      <c r="D321" s="66">
        <v>2000</v>
      </c>
    </row>
    <row r="322" spans="1:4" x14ac:dyDescent="0.25">
      <c r="A322" s="56" t="s">
        <v>1090</v>
      </c>
      <c r="B322" s="65" t="s">
        <v>731</v>
      </c>
      <c r="C322" s="66">
        <v>1321000</v>
      </c>
      <c r="D322" s="66">
        <v>1321000</v>
      </c>
    </row>
    <row r="323" spans="1:4" x14ac:dyDescent="0.25">
      <c r="A323" s="56" t="s">
        <v>1091</v>
      </c>
      <c r="B323" s="65" t="s">
        <v>369</v>
      </c>
      <c r="C323" s="66">
        <v>1889000</v>
      </c>
      <c r="D323" s="66">
        <v>959858</v>
      </c>
    </row>
    <row r="324" spans="1:4" x14ac:dyDescent="0.25">
      <c r="A324" s="56" t="s">
        <v>1092</v>
      </c>
      <c r="B324" s="65" t="s">
        <v>321</v>
      </c>
      <c r="C324" s="66">
        <v>1000</v>
      </c>
      <c r="D324" s="66">
        <v>1000</v>
      </c>
    </row>
    <row r="325" spans="1:4" x14ac:dyDescent="0.25">
      <c r="A325" s="56" t="s">
        <v>1093</v>
      </c>
      <c r="B325" s="65" t="s">
        <v>1474</v>
      </c>
      <c r="C325" s="66">
        <v>2000</v>
      </c>
      <c r="D325" s="66">
        <v>0</v>
      </c>
    </row>
    <row r="326" spans="1:4" x14ac:dyDescent="0.25">
      <c r="A326" s="56" t="s">
        <v>1094</v>
      </c>
      <c r="B326" s="65" t="s">
        <v>322</v>
      </c>
      <c r="C326" s="66">
        <v>1207000</v>
      </c>
      <c r="D326" s="66">
        <v>0</v>
      </c>
    </row>
    <row r="327" spans="1:4" x14ac:dyDescent="0.25">
      <c r="A327" s="56" t="s">
        <v>1095</v>
      </c>
      <c r="B327" s="65" t="s">
        <v>327</v>
      </c>
      <c r="C327" s="66">
        <v>433000</v>
      </c>
      <c r="D327" s="66">
        <v>0</v>
      </c>
    </row>
    <row r="328" spans="1:4" x14ac:dyDescent="0.25">
      <c r="A328" s="56" t="s">
        <v>1096</v>
      </c>
      <c r="B328" s="65" t="s">
        <v>329</v>
      </c>
      <c r="C328" s="66">
        <v>26000</v>
      </c>
      <c r="D328" s="66">
        <v>26000</v>
      </c>
    </row>
    <row r="329" spans="1:4" x14ac:dyDescent="0.25">
      <c r="A329" s="56" t="s">
        <v>1097</v>
      </c>
      <c r="B329" s="65" t="s">
        <v>333</v>
      </c>
      <c r="C329" s="66">
        <v>5000</v>
      </c>
      <c r="D329" s="66">
        <v>0</v>
      </c>
    </row>
    <row r="330" spans="1:4" x14ac:dyDescent="0.25">
      <c r="A330" s="56" t="s">
        <v>1098</v>
      </c>
      <c r="B330" s="65" t="s">
        <v>330</v>
      </c>
      <c r="C330" s="66">
        <v>1753000</v>
      </c>
      <c r="D330" s="66">
        <v>1717092</v>
      </c>
    </row>
    <row r="331" spans="1:4" x14ac:dyDescent="0.25">
      <c r="A331" s="56" t="s">
        <v>1099</v>
      </c>
      <c r="B331" s="65" t="s">
        <v>325</v>
      </c>
      <c r="C331" s="66">
        <v>1082000</v>
      </c>
      <c r="D331" s="66">
        <v>0</v>
      </c>
    </row>
    <row r="332" spans="1:4" x14ac:dyDescent="0.25">
      <c r="A332" s="56" t="s">
        <v>1100</v>
      </c>
      <c r="B332" s="65" t="s">
        <v>339</v>
      </c>
      <c r="C332" s="66">
        <v>56000</v>
      </c>
      <c r="D332" s="66">
        <v>0</v>
      </c>
    </row>
    <row r="333" spans="1:4" x14ac:dyDescent="0.25">
      <c r="A333" s="56" t="s">
        <v>1101</v>
      </c>
      <c r="B333" s="65" t="s">
        <v>337</v>
      </c>
      <c r="C333" s="66">
        <v>26000</v>
      </c>
      <c r="D333" s="66">
        <v>0</v>
      </c>
    </row>
    <row r="334" spans="1:4" x14ac:dyDescent="0.25">
      <c r="A334" s="56" t="s">
        <v>1102</v>
      </c>
      <c r="B334" s="65" t="s">
        <v>335</v>
      </c>
      <c r="C334" s="66">
        <v>101000</v>
      </c>
      <c r="D334" s="66">
        <v>0</v>
      </c>
    </row>
    <row r="335" spans="1:4" x14ac:dyDescent="0.25">
      <c r="A335" s="56" t="s">
        <v>1103</v>
      </c>
      <c r="B335" s="65" t="s">
        <v>342</v>
      </c>
      <c r="C335" s="66">
        <v>32000</v>
      </c>
      <c r="D335" s="66">
        <v>0</v>
      </c>
    </row>
    <row r="336" spans="1:4" x14ac:dyDescent="0.25">
      <c r="A336" s="56" t="s">
        <v>1104</v>
      </c>
      <c r="B336" s="65" t="s">
        <v>373</v>
      </c>
      <c r="C336" s="66">
        <v>200000</v>
      </c>
      <c r="D336" s="66">
        <v>0</v>
      </c>
    </row>
    <row r="337" spans="1:4" x14ac:dyDescent="0.25">
      <c r="A337" s="56" t="s">
        <v>1105</v>
      </c>
      <c r="B337" s="65" t="s">
        <v>345</v>
      </c>
      <c r="C337" s="66">
        <v>206000</v>
      </c>
      <c r="D337" s="66">
        <v>0</v>
      </c>
    </row>
    <row r="338" spans="1:4" x14ac:dyDescent="0.25">
      <c r="A338" s="56" t="s">
        <v>1106</v>
      </c>
      <c r="B338" s="65" t="s">
        <v>347</v>
      </c>
      <c r="C338" s="66">
        <v>6000</v>
      </c>
      <c r="D338" s="66">
        <v>0</v>
      </c>
    </row>
    <row r="339" spans="1:4" x14ac:dyDescent="0.25">
      <c r="A339" s="56" t="s">
        <v>1107</v>
      </c>
      <c r="B339" s="65" t="s">
        <v>349</v>
      </c>
      <c r="C339" s="66">
        <v>1977000</v>
      </c>
      <c r="D339" s="66">
        <v>0</v>
      </c>
    </row>
    <row r="340" spans="1:4" x14ac:dyDescent="0.25">
      <c r="A340" s="56" t="s">
        <v>1108</v>
      </c>
      <c r="B340" s="65" t="s">
        <v>353</v>
      </c>
      <c r="C340" s="66">
        <v>68000</v>
      </c>
      <c r="D340" s="66">
        <v>0</v>
      </c>
    </row>
    <row r="341" spans="1:4" x14ac:dyDescent="0.25">
      <c r="A341" s="56" t="s">
        <v>1109</v>
      </c>
      <c r="B341" s="65" t="s">
        <v>351</v>
      </c>
      <c r="C341" s="66">
        <v>156000</v>
      </c>
      <c r="D341" s="66">
        <v>74269</v>
      </c>
    </row>
    <row r="342" spans="1:4" x14ac:dyDescent="0.25">
      <c r="A342" s="56" t="s">
        <v>1110</v>
      </c>
      <c r="B342" s="65" t="s">
        <v>355</v>
      </c>
      <c r="C342" s="66">
        <v>434000</v>
      </c>
      <c r="D342" s="66">
        <v>146355</v>
      </c>
    </row>
    <row r="343" spans="1:4" x14ac:dyDescent="0.25">
      <c r="A343" s="56" t="s">
        <v>1111</v>
      </c>
      <c r="B343" s="65" t="s">
        <v>356</v>
      </c>
      <c r="C343" s="66">
        <v>28000</v>
      </c>
      <c r="D343" s="66">
        <v>0</v>
      </c>
    </row>
    <row r="344" spans="1:4" x14ac:dyDescent="0.25">
      <c r="A344" s="56" t="s">
        <v>1112</v>
      </c>
      <c r="B344" s="65" t="s">
        <v>1475</v>
      </c>
      <c r="C344" s="66">
        <v>63000</v>
      </c>
      <c r="D344" s="66">
        <v>0</v>
      </c>
    </row>
    <row r="345" spans="1:4" x14ac:dyDescent="0.25">
      <c r="A345" s="56" t="s">
        <v>1113</v>
      </c>
      <c r="B345" s="65" t="s">
        <v>357</v>
      </c>
      <c r="C345" s="66">
        <v>383000</v>
      </c>
      <c r="D345" s="66">
        <v>0</v>
      </c>
    </row>
    <row r="346" spans="1:4" x14ac:dyDescent="0.25">
      <c r="A346" s="56" t="s">
        <v>1114</v>
      </c>
      <c r="B346" s="65" t="s">
        <v>714</v>
      </c>
      <c r="C346" s="66">
        <v>324000</v>
      </c>
      <c r="D346" s="66">
        <v>0</v>
      </c>
    </row>
    <row r="347" spans="1:4" x14ac:dyDescent="0.25">
      <c r="A347" s="56" t="s">
        <v>1115</v>
      </c>
      <c r="B347" s="65" t="s">
        <v>683</v>
      </c>
      <c r="C347" s="66">
        <v>3000</v>
      </c>
      <c r="D347" s="66">
        <v>0</v>
      </c>
    </row>
    <row r="348" spans="1:4" x14ac:dyDescent="0.25">
      <c r="A348" s="56" t="s">
        <v>1116</v>
      </c>
      <c r="B348" s="65" t="s">
        <v>359</v>
      </c>
      <c r="C348" s="66">
        <v>263000</v>
      </c>
      <c r="D348" s="66">
        <v>213373</v>
      </c>
    </row>
    <row r="349" spans="1:4" x14ac:dyDescent="0.25">
      <c r="A349" s="56" t="s">
        <v>1117</v>
      </c>
      <c r="B349" s="65" t="s">
        <v>361</v>
      </c>
      <c r="C349" s="66">
        <v>84000</v>
      </c>
      <c r="D349" s="66">
        <v>0</v>
      </c>
    </row>
    <row r="350" spans="1:4" x14ac:dyDescent="0.25">
      <c r="A350" s="56" t="s">
        <v>1118</v>
      </c>
      <c r="B350" s="65" t="s">
        <v>364</v>
      </c>
      <c r="C350" s="66">
        <v>45000</v>
      </c>
      <c r="D350" s="66">
        <v>0</v>
      </c>
    </row>
    <row r="351" spans="1:4" x14ac:dyDescent="0.25">
      <c r="A351" s="56" t="s">
        <v>1119</v>
      </c>
      <c r="B351" s="65" t="s">
        <v>367</v>
      </c>
      <c r="C351" s="66">
        <v>56000</v>
      </c>
      <c r="D351" s="66">
        <v>0</v>
      </c>
    </row>
    <row r="352" spans="1:4" x14ac:dyDescent="0.25">
      <c r="A352" s="56" t="s">
        <v>1120</v>
      </c>
      <c r="B352" s="65" t="s">
        <v>1476</v>
      </c>
      <c r="C352" s="66">
        <v>984000</v>
      </c>
      <c r="D352" s="66">
        <v>0</v>
      </c>
    </row>
    <row r="353" spans="1:4" x14ac:dyDescent="0.25">
      <c r="A353" s="56" t="s">
        <v>1122</v>
      </c>
      <c r="B353" s="65" t="s">
        <v>1478</v>
      </c>
      <c r="C353" s="66">
        <v>43000</v>
      </c>
      <c r="D353" s="66">
        <v>0</v>
      </c>
    </row>
    <row r="354" spans="1:4" x14ac:dyDescent="0.25">
      <c r="A354" s="56" t="s">
        <v>1123</v>
      </c>
      <c r="B354" s="65" t="s">
        <v>1479</v>
      </c>
      <c r="C354" s="66">
        <v>23000</v>
      </c>
      <c r="D354" s="66">
        <v>0</v>
      </c>
    </row>
    <row r="355" spans="1:4" x14ac:dyDescent="0.25">
      <c r="A355" s="56" t="s">
        <v>1124</v>
      </c>
      <c r="B355" s="65" t="s">
        <v>1480</v>
      </c>
      <c r="C355" s="66">
        <v>52000</v>
      </c>
      <c r="D355" s="66">
        <v>0</v>
      </c>
    </row>
    <row r="356" spans="1:4" x14ac:dyDescent="0.25">
      <c r="A356" s="56" t="s">
        <v>1125</v>
      </c>
      <c r="B356" s="65" t="s">
        <v>1481</v>
      </c>
      <c r="C356" s="66">
        <v>3000</v>
      </c>
      <c r="D356" s="66">
        <v>0</v>
      </c>
    </row>
    <row r="357" spans="1:4" x14ac:dyDescent="0.25">
      <c r="A357" s="56" t="s">
        <v>1121</v>
      </c>
      <c r="B357" s="65" t="s">
        <v>1477</v>
      </c>
      <c r="C357" s="66">
        <v>8000</v>
      </c>
      <c r="D357" s="66">
        <v>0</v>
      </c>
    </row>
    <row r="358" spans="1:4" x14ac:dyDescent="0.25">
      <c r="A358" s="56" t="s">
        <v>1126</v>
      </c>
      <c r="B358" s="65" t="s">
        <v>684</v>
      </c>
      <c r="C358" s="66">
        <v>2442000</v>
      </c>
      <c r="D358" s="66">
        <v>0</v>
      </c>
    </row>
    <row r="359" spans="1:4" x14ac:dyDescent="0.25">
      <c r="A359" s="56" t="s">
        <v>1127</v>
      </c>
      <c r="B359" s="65" t="s">
        <v>1482</v>
      </c>
      <c r="C359" s="66">
        <v>214000</v>
      </c>
      <c r="D359" s="66">
        <v>0</v>
      </c>
    </row>
    <row r="360" spans="1:4" x14ac:dyDescent="0.25">
      <c r="A360" s="56" t="s">
        <v>1128</v>
      </c>
      <c r="B360" s="65" t="s">
        <v>381</v>
      </c>
      <c r="C360" s="66">
        <v>400000</v>
      </c>
      <c r="D360" s="66">
        <v>0</v>
      </c>
    </row>
    <row r="361" spans="1:4" x14ac:dyDescent="0.25">
      <c r="A361" s="56" t="s">
        <v>1129</v>
      </c>
      <c r="B361" s="65" t="s">
        <v>387</v>
      </c>
      <c r="C361" s="66">
        <v>160000</v>
      </c>
      <c r="D361" s="66">
        <v>0</v>
      </c>
    </row>
    <row r="362" spans="1:4" x14ac:dyDescent="0.25">
      <c r="A362" s="56" t="s">
        <v>1130</v>
      </c>
      <c r="B362" s="65" t="s">
        <v>386</v>
      </c>
      <c r="C362" s="66">
        <v>30000</v>
      </c>
      <c r="D362" s="66">
        <v>0</v>
      </c>
    </row>
    <row r="363" spans="1:4" x14ac:dyDescent="0.25">
      <c r="A363" s="56" t="s">
        <v>1131</v>
      </c>
      <c r="B363" s="65" t="s">
        <v>383</v>
      </c>
      <c r="C363" s="66">
        <v>1016000</v>
      </c>
      <c r="D363" s="66">
        <v>0</v>
      </c>
    </row>
    <row r="364" spans="1:4" x14ac:dyDescent="0.25">
      <c r="A364" s="56" t="s">
        <v>1132</v>
      </c>
      <c r="B364" s="65" t="s">
        <v>389</v>
      </c>
      <c r="C364" s="66">
        <v>300000</v>
      </c>
      <c r="D364" s="66">
        <v>0</v>
      </c>
    </row>
    <row r="365" spans="1:4" x14ac:dyDescent="0.25">
      <c r="A365" s="56" t="s">
        <v>1133</v>
      </c>
      <c r="B365" s="65" t="s">
        <v>394</v>
      </c>
      <c r="C365" s="66">
        <v>800000</v>
      </c>
      <c r="D365" s="66">
        <v>244000</v>
      </c>
    </row>
    <row r="366" spans="1:4" x14ac:dyDescent="0.25">
      <c r="A366" s="56" t="s">
        <v>1134</v>
      </c>
      <c r="B366" s="65" t="s">
        <v>1483</v>
      </c>
      <c r="C366" s="66">
        <v>100000</v>
      </c>
      <c r="D366" s="66">
        <v>0</v>
      </c>
    </row>
    <row r="367" spans="1:4" x14ac:dyDescent="0.25">
      <c r="A367" s="56" t="s">
        <v>1135</v>
      </c>
      <c r="B367" s="65" t="s">
        <v>402</v>
      </c>
      <c r="C367" s="66">
        <v>201000</v>
      </c>
      <c r="D367" s="66">
        <v>0</v>
      </c>
    </row>
    <row r="368" spans="1:4" x14ac:dyDescent="0.25">
      <c r="A368" s="56" t="s">
        <v>1136</v>
      </c>
      <c r="B368" s="65" t="s">
        <v>403</v>
      </c>
      <c r="C368" s="66">
        <v>183000</v>
      </c>
      <c r="D368" s="66">
        <v>0</v>
      </c>
    </row>
    <row r="369" spans="1:4" x14ac:dyDescent="0.25">
      <c r="A369" s="56" t="s">
        <v>1137</v>
      </c>
      <c r="B369" s="65" t="s">
        <v>405</v>
      </c>
      <c r="C369" s="66">
        <v>200000</v>
      </c>
      <c r="D369" s="66">
        <v>0</v>
      </c>
    </row>
    <row r="370" spans="1:4" x14ac:dyDescent="0.25">
      <c r="A370" s="56" t="s">
        <v>1138</v>
      </c>
      <c r="B370" s="65" t="s">
        <v>407</v>
      </c>
      <c r="C370" s="66">
        <v>647000</v>
      </c>
      <c r="D370" s="66">
        <v>0</v>
      </c>
    </row>
    <row r="371" spans="1:4" x14ac:dyDescent="0.25">
      <c r="A371" s="56" t="s">
        <v>1139</v>
      </c>
      <c r="B371" s="65" t="s">
        <v>409</v>
      </c>
      <c r="C371" s="66">
        <v>100000</v>
      </c>
      <c r="D371" s="66">
        <v>0</v>
      </c>
    </row>
    <row r="372" spans="1:4" x14ac:dyDescent="0.25">
      <c r="A372" s="56" t="s">
        <v>1140</v>
      </c>
      <c r="B372" s="65" t="s">
        <v>411</v>
      </c>
      <c r="C372" s="66">
        <v>274000</v>
      </c>
      <c r="D372" s="66">
        <v>0</v>
      </c>
    </row>
    <row r="373" spans="1:4" x14ac:dyDescent="0.25">
      <c r="A373" s="56" t="s">
        <v>1141</v>
      </c>
      <c r="B373" s="65" t="s">
        <v>414</v>
      </c>
      <c r="C373" s="66">
        <v>2615000</v>
      </c>
      <c r="D373" s="66">
        <v>2369816</v>
      </c>
    </row>
    <row r="374" spans="1:4" x14ac:dyDescent="0.25">
      <c r="A374" s="56" t="s">
        <v>1142</v>
      </c>
      <c r="B374" s="65" t="s">
        <v>416</v>
      </c>
      <c r="C374" s="66">
        <v>359000</v>
      </c>
      <c r="D374" s="66">
        <v>0</v>
      </c>
    </row>
    <row r="375" spans="1:4" x14ac:dyDescent="0.25">
      <c r="A375" s="56" t="s">
        <v>1143</v>
      </c>
      <c r="B375" s="65" t="s">
        <v>418</v>
      </c>
      <c r="C375" s="66">
        <v>92000</v>
      </c>
      <c r="D375" s="66">
        <v>0</v>
      </c>
    </row>
    <row r="376" spans="1:4" x14ac:dyDescent="0.25">
      <c r="A376" s="56" t="s">
        <v>1144</v>
      </c>
      <c r="B376" s="65" t="s">
        <v>419</v>
      </c>
      <c r="C376" s="66">
        <v>100000</v>
      </c>
      <c r="D376" s="66">
        <v>75000</v>
      </c>
    </row>
    <row r="377" spans="1:4" x14ac:dyDescent="0.25">
      <c r="A377" s="56" t="s">
        <v>1145</v>
      </c>
      <c r="B377" s="65" t="s">
        <v>420</v>
      </c>
      <c r="C377" s="66">
        <v>204000</v>
      </c>
      <c r="D377" s="66">
        <v>0</v>
      </c>
    </row>
    <row r="378" spans="1:4" x14ac:dyDescent="0.25">
      <c r="A378" s="56" t="s">
        <v>1146</v>
      </c>
      <c r="B378" s="65" t="s">
        <v>423</v>
      </c>
      <c r="C378" s="66">
        <v>467000</v>
      </c>
      <c r="D378" s="66">
        <v>0</v>
      </c>
    </row>
    <row r="379" spans="1:4" x14ac:dyDescent="0.25">
      <c r="A379" s="56" t="s">
        <v>1147</v>
      </c>
      <c r="B379" s="65" t="s">
        <v>427</v>
      </c>
      <c r="C379" s="66">
        <v>107000</v>
      </c>
      <c r="D379" s="66">
        <v>0</v>
      </c>
    </row>
    <row r="380" spans="1:4" x14ac:dyDescent="0.25">
      <c r="A380" s="56" t="s">
        <v>1148</v>
      </c>
      <c r="B380" s="65" t="s">
        <v>429</v>
      </c>
      <c r="C380" s="66">
        <v>250000</v>
      </c>
      <c r="D380" s="66">
        <v>0</v>
      </c>
    </row>
    <row r="381" spans="1:4" x14ac:dyDescent="0.25">
      <c r="A381" s="56" t="s">
        <v>1149</v>
      </c>
      <c r="B381" s="65" t="s">
        <v>723</v>
      </c>
      <c r="C381" s="66">
        <v>5000</v>
      </c>
      <c r="D381" s="66">
        <v>5000</v>
      </c>
    </row>
    <row r="382" spans="1:4" x14ac:dyDescent="0.25">
      <c r="A382" s="56" t="s">
        <v>1150</v>
      </c>
      <c r="B382" s="65" t="s">
        <v>1484</v>
      </c>
      <c r="C382" s="66">
        <v>999000</v>
      </c>
      <c r="D382" s="66">
        <v>0</v>
      </c>
    </row>
    <row r="383" spans="1:4" x14ac:dyDescent="0.25">
      <c r="A383" s="56" t="s">
        <v>1151</v>
      </c>
      <c r="B383" s="65" t="s">
        <v>430</v>
      </c>
      <c r="C383" s="66">
        <v>65000</v>
      </c>
      <c r="D383" s="66">
        <v>0</v>
      </c>
    </row>
    <row r="384" spans="1:4" x14ac:dyDescent="0.25">
      <c r="A384" s="56" t="s">
        <v>1152</v>
      </c>
      <c r="B384" s="65" t="s">
        <v>432</v>
      </c>
      <c r="C384" s="66">
        <v>316000</v>
      </c>
      <c r="D384" s="66">
        <v>0</v>
      </c>
    </row>
    <row r="385" spans="1:4" x14ac:dyDescent="0.25">
      <c r="A385" s="56" t="s">
        <v>1153</v>
      </c>
      <c r="B385" s="65" t="s">
        <v>433</v>
      </c>
      <c r="C385" s="66">
        <v>100000</v>
      </c>
      <c r="D385" s="66">
        <v>0</v>
      </c>
    </row>
    <row r="386" spans="1:4" x14ac:dyDescent="0.25">
      <c r="A386" s="56" t="s">
        <v>1154</v>
      </c>
      <c r="B386" s="65" t="s">
        <v>434</v>
      </c>
      <c r="C386" s="66">
        <v>300000</v>
      </c>
      <c r="D386" s="66">
        <v>0</v>
      </c>
    </row>
    <row r="387" spans="1:4" x14ac:dyDescent="0.25">
      <c r="A387" s="56" t="s">
        <v>1155</v>
      </c>
      <c r="B387" s="65" t="s">
        <v>435</v>
      </c>
      <c r="C387" s="66">
        <v>204000</v>
      </c>
      <c r="D387" s="66">
        <v>0</v>
      </c>
    </row>
    <row r="388" spans="1:4" x14ac:dyDescent="0.25">
      <c r="A388" s="56" t="s">
        <v>1156</v>
      </c>
      <c r="B388" s="65" t="s">
        <v>437</v>
      </c>
      <c r="C388" s="66">
        <v>60000</v>
      </c>
      <c r="D388" s="66">
        <v>0</v>
      </c>
    </row>
    <row r="389" spans="1:4" x14ac:dyDescent="0.25">
      <c r="A389" s="56" t="s">
        <v>1157</v>
      </c>
      <c r="B389" s="65" t="s">
        <v>439</v>
      </c>
      <c r="C389" s="66">
        <v>25000</v>
      </c>
      <c r="D389" s="66">
        <v>0</v>
      </c>
    </row>
    <row r="390" spans="1:4" x14ac:dyDescent="0.25">
      <c r="A390" s="56" t="s">
        <v>1158</v>
      </c>
      <c r="B390" s="65" t="s">
        <v>440</v>
      </c>
      <c r="C390" s="66">
        <v>128000</v>
      </c>
      <c r="D390" s="66">
        <v>0</v>
      </c>
    </row>
    <row r="391" spans="1:4" x14ac:dyDescent="0.25">
      <c r="A391" s="56" t="s">
        <v>1159</v>
      </c>
      <c r="B391" s="65" t="s">
        <v>1485</v>
      </c>
      <c r="C391" s="66">
        <v>549000</v>
      </c>
      <c r="D391" s="66">
        <v>0</v>
      </c>
    </row>
    <row r="392" spans="1:4" x14ac:dyDescent="0.25">
      <c r="A392" s="56" t="s">
        <v>1160</v>
      </c>
      <c r="B392" s="65" t="s">
        <v>458</v>
      </c>
      <c r="C392" s="66">
        <v>431000</v>
      </c>
      <c r="D392" s="66">
        <v>0</v>
      </c>
    </row>
    <row r="393" spans="1:4" x14ac:dyDescent="0.25">
      <c r="A393" s="56" t="s">
        <v>1161</v>
      </c>
      <c r="B393" s="65" t="s">
        <v>443</v>
      </c>
      <c r="C393" s="66">
        <v>48000</v>
      </c>
      <c r="D393" s="66">
        <v>0</v>
      </c>
    </row>
    <row r="394" spans="1:4" x14ac:dyDescent="0.25">
      <c r="A394" s="56" t="s">
        <v>1162</v>
      </c>
      <c r="B394" s="65" t="s">
        <v>1486</v>
      </c>
      <c r="C394" s="66">
        <v>6000</v>
      </c>
      <c r="D394" s="66">
        <v>0</v>
      </c>
    </row>
    <row r="395" spans="1:4" x14ac:dyDescent="0.25">
      <c r="A395" s="56" t="s">
        <v>1163</v>
      </c>
      <c r="B395" s="65" t="s">
        <v>1487</v>
      </c>
      <c r="C395" s="66">
        <v>2000</v>
      </c>
      <c r="D395" s="66">
        <v>0</v>
      </c>
    </row>
    <row r="396" spans="1:4" x14ac:dyDescent="0.25">
      <c r="A396" s="56" t="s">
        <v>1164</v>
      </c>
      <c r="B396" s="65" t="s">
        <v>446</v>
      </c>
      <c r="C396" s="66">
        <v>20000</v>
      </c>
      <c r="D396" s="66">
        <v>0</v>
      </c>
    </row>
    <row r="397" spans="1:4" x14ac:dyDescent="0.25">
      <c r="A397" s="56" t="s">
        <v>1165</v>
      </c>
      <c r="B397" s="65" t="s">
        <v>1488</v>
      </c>
      <c r="C397" s="66">
        <v>4000</v>
      </c>
      <c r="D397" s="66">
        <v>0</v>
      </c>
    </row>
    <row r="398" spans="1:4" x14ac:dyDescent="0.25">
      <c r="A398" s="56" t="s">
        <v>1166</v>
      </c>
      <c r="B398" s="65" t="s">
        <v>448</v>
      </c>
      <c r="C398" s="66">
        <v>77000</v>
      </c>
      <c r="D398" s="66">
        <v>0</v>
      </c>
    </row>
    <row r="399" spans="1:4" x14ac:dyDescent="0.25">
      <c r="A399" s="56" t="s">
        <v>1167</v>
      </c>
      <c r="B399" s="65" t="s">
        <v>1489</v>
      </c>
      <c r="C399" s="66">
        <v>63000</v>
      </c>
      <c r="D399" s="66">
        <v>0</v>
      </c>
    </row>
    <row r="400" spans="1:4" x14ac:dyDescent="0.25">
      <c r="A400" s="56" t="s">
        <v>1168</v>
      </c>
      <c r="B400" s="65" t="s">
        <v>1490</v>
      </c>
      <c r="C400" s="66">
        <v>172000</v>
      </c>
      <c r="D400" s="66">
        <v>0</v>
      </c>
    </row>
    <row r="401" spans="1:4" x14ac:dyDescent="0.25">
      <c r="A401" s="56" t="s">
        <v>1169</v>
      </c>
      <c r="B401" s="65" t="s">
        <v>1491</v>
      </c>
      <c r="C401" s="66">
        <v>31000</v>
      </c>
      <c r="D401" s="66">
        <v>0</v>
      </c>
    </row>
    <row r="402" spans="1:4" x14ac:dyDescent="0.25">
      <c r="A402" s="56" t="s">
        <v>1170</v>
      </c>
      <c r="B402" s="65" t="s">
        <v>1492</v>
      </c>
      <c r="C402" s="66">
        <v>117000</v>
      </c>
      <c r="D402" s="66">
        <v>0</v>
      </c>
    </row>
    <row r="403" spans="1:4" x14ac:dyDescent="0.25">
      <c r="A403" s="56" t="s">
        <v>1171</v>
      </c>
      <c r="B403" s="65" t="s">
        <v>1493</v>
      </c>
      <c r="C403" s="66">
        <v>5000</v>
      </c>
      <c r="D403" s="66">
        <v>0</v>
      </c>
    </row>
    <row r="404" spans="1:4" x14ac:dyDescent="0.25">
      <c r="A404" s="56" t="s">
        <v>1172</v>
      </c>
      <c r="B404" s="65" t="s">
        <v>1494</v>
      </c>
      <c r="C404" s="66">
        <v>100000</v>
      </c>
      <c r="D404" s="66">
        <v>0</v>
      </c>
    </row>
    <row r="405" spans="1:4" x14ac:dyDescent="0.25">
      <c r="A405" s="56" t="s">
        <v>1173</v>
      </c>
      <c r="B405" s="65" t="s">
        <v>1495</v>
      </c>
      <c r="C405" s="66">
        <v>20000</v>
      </c>
      <c r="D405" s="66">
        <v>0</v>
      </c>
    </row>
    <row r="406" spans="1:4" x14ac:dyDescent="0.25">
      <c r="A406" s="56" t="s">
        <v>1174</v>
      </c>
      <c r="B406" s="65" t="s">
        <v>1496</v>
      </c>
      <c r="C406" s="66">
        <v>163000</v>
      </c>
      <c r="D406" s="66">
        <v>0</v>
      </c>
    </row>
    <row r="407" spans="1:4" x14ac:dyDescent="0.25">
      <c r="A407" s="56" t="s">
        <v>1175</v>
      </c>
      <c r="B407" s="65" t="s">
        <v>1497</v>
      </c>
      <c r="C407" s="66">
        <v>56000</v>
      </c>
      <c r="D407" s="66">
        <v>0</v>
      </c>
    </row>
    <row r="408" spans="1:4" x14ac:dyDescent="0.25">
      <c r="A408" s="56" t="s">
        <v>1176</v>
      </c>
      <c r="B408" s="65" t="s">
        <v>1498</v>
      </c>
      <c r="C408" s="66">
        <v>137000</v>
      </c>
      <c r="D408" s="66">
        <v>0</v>
      </c>
    </row>
    <row r="409" spans="1:4" x14ac:dyDescent="0.25">
      <c r="A409" s="56" t="s">
        <v>1177</v>
      </c>
      <c r="B409" s="65" t="s">
        <v>1499</v>
      </c>
      <c r="C409" s="66">
        <v>100000</v>
      </c>
      <c r="D409" s="66">
        <v>0</v>
      </c>
    </row>
    <row r="410" spans="1:4" x14ac:dyDescent="0.25">
      <c r="A410" s="56" t="s">
        <v>1178</v>
      </c>
      <c r="B410" s="65" t="s">
        <v>1500</v>
      </c>
      <c r="C410" s="66">
        <v>2000</v>
      </c>
      <c r="D410" s="66">
        <v>0</v>
      </c>
    </row>
    <row r="411" spans="1:4" x14ac:dyDescent="0.25">
      <c r="A411" s="56" t="s">
        <v>1179</v>
      </c>
      <c r="B411" s="65" t="s">
        <v>1501</v>
      </c>
      <c r="C411" s="66">
        <v>600000</v>
      </c>
      <c r="D411" s="66">
        <v>0</v>
      </c>
    </row>
    <row r="412" spans="1:4" x14ac:dyDescent="0.25">
      <c r="A412" s="56" t="s">
        <v>1180</v>
      </c>
      <c r="B412" s="65" t="s">
        <v>1502</v>
      </c>
      <c r="C412" s="66">
        <v>55000</v>
      </c>
      <c r="D412" s="66">
        <v>0</v>
      </c>
    </row>
    <row r="413" spans="1:4" x14ac:dyDescent="0.25">
      <c r="A413" s="56" t="s">
        <v>1181</v>
      </c>
      <c r="B413" s="65" t="s">
        <v>1503</v>
      </c>
      <c r="C413" s="66">
        <v>10000</v>
      </c>
      <c r="D413" s="66">
        <v>0</v>
      </c>
    </row>
    <row r="414" spans="1:4" x14ac:dyDescent="0.25">
      <c r="A414" s="56" t="s">
        <v>1182</v>
      </c>
      <c r="B414" s="65" t="s">
        <v>1504</v>
      </c>
      <c r="C414" s="66">
        <v>5000</v>
      </c>
      <c r="D414" s="66">
        <v>0</v>
      </c>
    </row>
    <row r="415" spans="1:4" x14ac:dyDescent="0.25">
      <c r="A415" s="56" t="s">
        <v>1183</v>
      </c>
      <c r="B415" s="65" t="s">
        <v>377</v>
      </c>
      <c r="C415" s="66">
        <v>500000</v>
      </c>
      <c r="D415" s="66">
        <v>0</v>
      </c>
    </row>
    <row r="416" spans="1:4" x14ac:dyDescent="0.25">
      <c r="A416" s="56" t="s">
        <v>1184</v>
      </c>
      <c r="B416" s="65" t="s">
        <v>1505</v>
      </c>
      <c r="C416" s="66">
        <v>10000</v>
      </c>
      <c r="D416" s="66">
        <v>0</v>
      </c>
    </row>
    <row r="417" spans="1:4" x14ac:dyDescent="0.25">
      <c r="A417" s="56" t="s">
        <v>1185</v>
      </c>
      <c r="B417" s="65" t="s">
        <v>1506</v>
      </c>
      <c r="C417" s="66">
        <v>154000</v>
      </c>
      <c r="D417" s="66">
        <v>0</v>
      </c>
    </row>
    <row r="418" spans="1:4" x14ac:dyDescent="0.25">
      <c r="A418" s="56" t="s">
        <v>1186</v>
      </c>
      <c r="B418" s="65" t="s">
        <v>1507</v>
      </c>
      <c r="C418" s="66">
        <v>30000</v>
      </c>
      <c r="D418" s="66">
        <v>0</v>
      </c>
    </row>
    <row r="419" spans="1:4" x14ac:dyDescent="0.25">
      <c r="A419" s="56" t="s">
        <v>1187</v>
      </c>
      <c r="B419" s="65" t="s">
        <v>1508</v>
      </c>
      <c r="C419" s="66">
        <v>62000</v>
      </c>
      <c r="D419" s="66">
        <v>0</v>
      </c>
    </row>
    <row r="420" spans="1:4" x14ac:dyDescent="0.25">
      <c r="A420" s="56" t="s">
        <v>1188</v>
      </c>
      <c r="B420" s="65" t="s">
        <v>1509</v>
      </c>
      <c r="C420" s="66">
        <v>5000</v>
      </c>
      <c r="D420" s="66">
        <v>0</v>
      </c>
    </row>
    <row r="421" spans="1:4" x14ac:dyDescent="0.25">
      <c r="A421" s="56" t="s">
        <v>1189</v>
      </c>
      <c r="B421" s="65" t="s">
        <v>1510</v>
      </c>
      <c r="C421" s="66">
        <v>20000</v>
      </c>
      <c r="D421" s="66">
        <v>0</v>
      </c>
    </row>
    <row r="422" spans="1:4" x14ac:dyDescent="0.25">
      <c r="A422" s="56" t="s">
        <v>1190</v>
      </c>
      <c r="B422" s="65" t="s">
        <v>1511</v>
      </c>
      <c r="C422" s="66">
        <v>165000</v>
      </c>
      <c r="D422" s="66">
        <v>0</v>
      </c>
    </row>
    <row r="423" spans="1:4" x14ac:dyDescent="0.25">
      <c r="A423" s="56" t="s">
        <v>1191</v>
      </c>
      <c r="B423" s="65" t="s">
        <v>450</v>
      </c>
      <c r="C423" s="66">
        <v>139000</v>
      </c>
      <c r="D423" s="66">
        <v>0</v>
      </c>
    </row>
    <row r="424" spans="1:4" x14ac:dyDescent="0.25">
      <c r="A424" s="56" t="s">
        <v>1192</v>
      </c>
      <c r="B424" s="65" t="s">
        <v>452</v>
      </c>
      <c r="C424" s="66">
        <v>32000</v>
      </c>
      <c r="D424" s="66">
        <v>0</v>
      </c>
    </row>
    <row r="425" spans="1:4" x14ac:dyDescent="0.25">
      <c r="A425" s="56" t="s">
        <v>1193</v>
      </c>
      <c r="B425" s="65" t="s">
        <v>1512</v>
      </c>
      <c r="C425" s="66">
        <v>10000</v>
      </c>
      <c r="D425" s="66">
        <v>0</v>
      </c>
    </row>
    <row r="426" spans="1:4" x14ac:dyDescent="0.25">
      <c r="A426" s="56" t="s">
        <v>1194</v>
      </c>
      <c r="B426" s="65" t="s">
        <v>1513</v>
      </c>
      <c r="C426" s="66">
        <v>135000</v>
      </c>
      <c r="D426" s="66">
        <v>0</v>
      </c>
    </row>
    <row r="427" spans="1:4" x14ac:dyDescent="0.25">
      <c r="A427" s="56" t="s">
        <v>1195</v>
      </c>
      <c r="B427" s="65" t="s">
        <v>453</v>
      </c>
      <c r="C427" s="66">
        <v>152000</v>
      </c>
      <c r="D427" s="66">
        <v>149320</v>
      </c>
    </row>
    <row r="428" spans="1:4" x14ac:dyDescent="0.25">
      <c r="A428" s="56" t="s">
        <v>1196</v>
      </c>
      <c r="B428" s="65" t="s">
        <v>391</v>
      </c>
      <c r="C428" s="66">
        <v>830000</v>
      </c>
      <c r="D428" s="66">
        <v>742645</v>
      </c>
    </row>
    <row r="429" spans="1:4" x14ac:dyDescent="0.25">
      <c r="A429" s="56" t="s">
        <v>1197</v>
      </c>
      <c r="B429" s="65" t="s">
        <v>392</v>
      </c>
      <c r="C429" s="66">
        <v>314000</v>
      </c>
      <c r="D429" s="66">
        <v>0</v>
      </c>
    </row>
    <row r="430" spans="1:4" x14ac:dyDescent="0.25">
      <c r="A430" s="56" t="s">
        <v>1198</v>
      </c>
      <c r="B430" s="65" t="s">
        <v>1514</v>
      </c>
      <c r="C430" s="66">
        <v>25000</v>
      </c>
      <c r="D430" s="66">
        <v>0</v>
      </c>
    </row>
    <row r="431" spans="1:4" x14ac:dyDescent="0.25">
      <c r="A431" s="56" t="s">
        <v>1199</v>
      </c>
      <c r="B431" s="65" t="s">
        <v>395</v>
      </c>
      <c r="C431" s="66">
        <v>1142000</v>
      </c>
      <c r="D431" s="66">
        <v>0</v>
      </c>
    </row>
    <row r="432" spans="1:4" x14ac:dyDescent="0.25">
      <c r="A432" s="56" t="s">
        <v>1200</v>
      </c>
      <c r="B432" s="65" t="s">
        <v>1515</v>
      </c>
      <c r="C432" s="66">
        <v>105000</v>
      </c>
      <c r="D432" s="66">
        <v>0</v>
      </c>
    </row>
    <row r="433" spans="1:4" x14ac:dyDescent="0.25">
      <c r="A433" s="56" t="s">
        <v>1201</v>
      </c>
      <c r="B433" s="65" t="s">
        <v>1516</v>
      </c>
      <c r="C433" s="66">
        <v>10000</v>
      </c>
      <c r="D433" s="66">
        <v>0</v>
      </c>
    </row>
    <row r="434" spans="1:4" x14ac:dyDescent="0.25">
      <c r="A434" s="56" t="s">
        <v>1202</v>
      </c>
      <c r="B434" s="65" t="s">
        <v>1517</v>
      </c>
      <c r="C434" s="66">
        <v>20000</v>
      </c>
      <c r="D434" s="66">
        <v>0</v>
      </c>
    </row>
    <row r="435" spans="1:4" x14ac:dyDescent="0.25">
      <c r="A435" s="56" t="s">
        <v>1216</v>
      </c>
      <c r="B435" s="65" t="s">
        <v>1529</v>
      </c>
      <c r="C435" s="66">
        <v>129000</v>
      </c>
      <c r="D435" s="66">
        <v>119000</v>
      </c>
    </row>
    <row r="436" spans="1:4" x14ac:dyDescent="0.25">
      <c r="A436" s="56" t="s">
        <v>1203</v>
      </c>
      <c r="B436" s="65" t="s">
        <v>1518</v>
      </c>
      <c r="C436" s="66">
        <v>71000</v>
      </c>
      <c r="D436" s="66">
        <v>0</v>
      </c>
    </row>
    <row r="437" spans="1:4" x14ac:dyDescent="0.25">
      <c r="A437" s="56" t="s">
        <v>1204</v>
      </c>
      <c r="B437" s="65" t="s">
        <v>1519</v>
      </c>
      <c r="C437" s="66">
        <v>50000</v>
      </c>
      <c r="D437" s="66">
        <v>0</v>
      </c>
    </row>
    <row r="438" spans="1:4" x14ac:dyDescent="0.25">
      <c r="A438" s="56" t="s">
        <v>1205</v>
      </c>
      <c r="B438" s="65" t="s">
        <v>1520</v>
      </c>
      <c r="C438" s="66">
        <v>425000</v>
      </c>
      <c r="D438" s="66">
        <v>0</v>
      </c>
    </row>
    <row r="439" spans="1:4" x14ac:dyDescent="0.25">
      <c r="A439" s="56" t="s">
        <v>1206</v>
      </c>
      <c r="B439" s="65" t="s">
        <v>1521</v>
      </c>
      <c r="C439" s="66">
        <v>5000</v>
      </c>
      <c r="D439" s="66">
        <v>0</v>
      </c>
    </row>
    <row r="440" spans="1:4" x14ac:dyDescent="0.25">
      <c r="A440" s="56" t="s">
        <v>1207</v>
      </c>
      <c r="B440" s="65" t="s">
        <v>1522</v>
      </c>
      <c r="C440" s="66">
        <v>10000</v>
      </c>
      <c r="D440" s="66">
        <v>0</v>
      </c>
    </row>
    <row r="441" spans="1:4" x14ac:dyDescent="0.25">
      <c r="A441" s="56" t="s">
        <v>1208</v>
      </c>
      <c r="B441" s="65" t="s">
        <v>1523</v>
      </c>
      <c r="C441" s="66">
        <v>5000</v>
      </c>
      <c r="D441" s="66">
        <v>0</v>
      </c>
    </row>
    <row r="442" spans="1:4" x14ac:dyDescent="0.25">
      <c r="A442" s="56" t="s">
        <v>1209</v>
      </c>
      <c r="B442" s="65" t="s">
        <v>1524</v>
      </c>
      <c r="C442" s="66">
        <v>5000</v>
      </c>
      <c r="D442" s="66">
        <v>0</v>
      </c>
    </row>
    <row r="443" spans="1:4" x14ac:dyDescent="0.25">
      <c r="A443" s="56" t="s">
        <v>1210</v>
      </c>
      <c r="B443" s="65" t="s">
        <v>1525</v>
      </c>
      <c r="C443" s="66">
        <v>107000</v>
      </c>
      <c r="D443" s="66">
        <v>0</v>
      </c>
    </row>
    <row r="444" spans="1:4" x14ac:dyDescent="0.25">
      <c r="A444" s="56" t="s">
        <v>1211</v>
      </c>
      <c r="B444" s="65" t="s">
        <v>1526</v>
      </c>
      <c r="C444" s="66">
        <v>185000</v>
      </c>
      <c r="D444" s="66">
        <v>0</v>
      </c>
    </row>
    <row r="445" spans="1:4" x14ac:dyDescent="0.25">
      <c r="A445" s="56" t="s">
        <v>1212</v>
      </c>
      <c r="B445" s="65" t="s">
        <v>455</v>
      </c>
      <c r="C445" s="66">
        <v>622000</v>
      </c>
      <c r="D445" s="66">
        <v>0</v>
      </c>
    </row>
    <row r="446" spans="1:4" x14ac:dyDescent="0.25">
      <c r="A446" s="56" t="s">
        <v>1213</v>
      </c>
      <c r="B446" s="65" t="s">
        <v>1527</v>
      </c>
      <c r="C446" s="66">
        <v>10000</v>
      </c>
      <c r="D446" s="66">
        <v>0</v>
      </c>
    </row>
    <row r="447" spans="1:4" x14ac:dyDescent="0.25">
      <c r="A447" s="56" t="s">
        <v>1214</v>
      </c>
      <c r="B447" s="65" t="s">
        <v>456</v>
      </c>
      <c r="C447" s="66">
        <v>293000</v>
      </c>
      <c r="D447" s="66">
        <v>0</v>
      </c>
    </row>
    <row r="448" spans="1:4" x14ac:dyDescent="0.25">
      <c r="A448" s="56" t="s">
        <v>1215</v>
      </c>
      <c r="B448" s="65" t="s">
        <v>1528</v>
      </c>
      <c r="C448" s="66">
        <v>37000</v>
      </c>
      <c r="D448" s="66">
        <v>0</v>
      </c>
    </row>
    <row r="449" spans="1:4" x14ac:dyDescent="0.25">
      <c r="A449" s="56" t="s">
        <v>1217</v>
      </c>
      <c r="B449" s="65" t="s">
        <v>667</v>
      </c>
      <c r="C449" s="66">
        <v>5163000</v>
      </c>
      <c r="D449" s="66">
        <v>0</v>
      </c>
    </row>
    <row r="450" spans="1:4" x14ac:dyDescent="0.25">
      <c r="A450" s="56" t="s">
        <v>1218</v>
      </c>
      <c r="B450" s="65" t="s">
        <v>692</v>
      </c>
      <c r="C450" s="66">
        <v>325000</v>
      </c>
      <c r="D450" s="66">
        <v>0</v>
      </c>
    </row>
    <row r="451" spans="1:4" x14ac:dyDescent="0.25">
      <c r="A451" s="56" t="s">
        <v>1219</v>
      </c>
      <c r="B451" s="65" t="s">
        <v>1530</v>
      </c>
      <c r="C451" s="66">
        <v>111000</v>
      </c>
      <c r="D451" s="66">
        <v>0</v>
      </c>
    </row>
    <row r="452" spans="1:4" x14ac:dyDescent="0.25">
      <c r="A452" s="56" t="s">
        <v>1220</v>
      </c>
      <c r="B452" s="65" t="s">
        <v>469</v>
      </c>
      <c r="C452" s="66">
        <v>550000</v>
      </c>
      <c r="D452" s="66">
        <v>0</v>
      </c>
    </row>
    <row r="453" spans="1:4" x14ac:dyDescent="0.25">
      <c r="A453" s="56" t="s">
        <v>1221</v>
      </c>
      <c r="B453" s="65" t="s">
        <v>1531</v>
      </c>
      <c r="C453" s="66">
        <v>22000</v>
      </c>
      <c r="D453" s="66">
        <v>22000</v>
      </c>
    </row>
    <row r="454" spans="1:4" x14ac:dyDescent="0.25">
      <c r="A454" s="56" t="s">
        <v>1222</v>
      </c>
      <c r="B454" s="65" t="s">
        <v>1532</v>
      </c>
      <c r="C454" s="66">
        <v>1410000</v>
      </c>
      <c r="D454" s="66">
        <v>0</v>
      </c>
    </row>
    <row r="455" spans="1:4" x14ac:dyDescent="0.25">
      <c r="A455" s="56" t="s">
        <v>1223</v>
      </c>
      <c r="B455" s="65" t="s">
        <v>1533</v>
      </c>
      <c r="C455" s="66">
        <v>238000</v>
      </c>
      <c r="D455" s="66">
        <v>0</v>
      </c>
    </row>
    <row r="456" spans="1:4" x14ac:dyDescent="0.25">
      <c r="A456" s="56" t="s">
        <v>1224</v>
      </c>
      <c r="B456" s="65" t="s">
        <v>460</v>
      </c>
      <c r="C456" s="66">
        <v>442000</v>
      </c>
      <c r="D456" s="66">
        <v>0</v>
      </c>
    </row>
    <row r="457" spans="1:4" x14ac:dyDescent="0.25">
      <c r="A457" s="56" t="s">
        <v>1225</v>
      </c>
      <c r="B457" s="65" t="s">
        <v>478</v>
      </c>
      <c r="C457" s="66">
        <v>1777000</v>
      </c>
      <c r="D457" s="66">
        <v>0</v>
      </c>
    </row>
    <row r="458" spans="1:4" x14ac:dyDescent="0.25">
      <c r="A458" s="56" t="s">
        <v>1226</v>
      </c>
      <c r="B458" s="65" t="s">
        <v>673</v>
      </c>
      <c r="C458" s="66">
        <v>515000</v>
      </c>
      <c r="D458" s="66">
        <v>0</v>
      </c>
    </row>
    <row r="459" spans="1:4" x14ac:dyDescent="0.25">
      <c r="A459" s="56" t="s">
        <v>1227</v>
      </c>
      <c r="B459" s="65" t="s">
        <v>1534</v>
      </c>
      <c r="C459" s="66">
        <v>1291000</v>
      </c>
      <c r="D459" s="66">
        <v>0</v>
      </c>
    </row>
    <row r="460" spans="1:4" x14ac:dyDescent="0.25">
      <c r="A460" s="56" t="s">
        <v>1228</v>
      </c>
      <c r="B460" s="65" t="s">
        <v>466</v>
      </c>
      <c r="C460" s="66">
        <v>345000</v>
      </c>
      <c r="D460" s="66">
        <v>0</v>
      </c>
    </row>
    <row r="461" spans="1:4" x14ac:dyDescent="0.25">
      <c r="A461" s="56" t="s">
        <v>1229</v>
      </c>
      <c r="B461" s="65" t="s">
        <v>481</v>
      </c>
      <c r="C461" s="66">
        <v>147000</v>
      </c>
      <c r="D461" s="66">
        <v>0</v>
      </c>
    </row>
    <row r="462" spans="1:4" x14ac:dyDescent="0.25">
      <c r="A462" s="56" t="s">
        <v>1230</v>
      </c>
      <c r="B462" s="65" t="s">
        <v>482</v>
      </c>
      <c r="C462" s="66">
        <v>79000</v>
      </c>
      <c r="D462" s="66">
        <v>17000</v>
      </c>
    </row>
    <row r="463" spans="1:4" x14ac:dyDescent="0.25">
      <c r="A463" s="56" t="s">
        <v>1231</v>
      </c>
      <c r="B463" s="65" t="s">
        <v>471</v>
      </c>
      <c r="C463" s="66">
        <v>252000</v>
      </c>
      <c r="D463" s="66">
        <v>0</v>
      </c>
    </row>
    <row r="464" spans="1:4" x14ac:dyDescent="0.25">
      <c r="A464" s="56" t="s">
        <v>1232</v>
      </c>
      <c r="B464" s="65" t="s">
        <v>748</v>
      </c>
      <c r="C464" s="66">
        <v>23000</v>
      </c>
      <c r="D464" s="66">
        <v>23000</v>
      </c>
    </row>
    <row r="465" spans="1:4" x14ac:dyDescent="0.25">
      <c r="A465" s="56" t="s">
        <v>1233</v>
      </c>
      <c r="B465" s="65" t="s">
        <v>463</v>
      </c>
      <c r="C465" s="66">
        <v>10000</v>
      </c>
      <c r="D465" s="66">
        <v>0</v>
      </c>
    </row>
    <row r="466" spans="1:4" x14ac:dyDescent="0.25">
      <c r="A466" s="56" t="s">
        <v>1234</v>
      </c>
      <c r="B466" s="65" t="s">
        <v>1535</v>
      </c>
      <c r="C466" s="66">
        <v>80000</v>
      </c>
      <c r="D466" s="66">
        <v>0</v>
      </c>
    </row>
    <row r="467" spans="1:4" x14ac:dyDescent="0.25">
      <c r="A467" s="56" t="s">
        <v>1235</v>
      </c>
      <c r="B467" s="65" t="s">
        <v>483</v>
      </c>
      <c r="C467" s="66">
        <v>62000</v>
      </c>
      <c r="D467" s="66">
        <v>62000</v>
      </c>
    </row>
    <row r="468" spans="1:4" x14ac:dyDescent="0.25">
      <c r="A468" s="56" t="s">
        <v>1236</v>
      </c>
      <c r="B468" s="65" t="s">
        <v>1536</v>
      </c>
      <c r="C468" s="66">
        <v>37000</v>
      </c>
      <c r="D468" s="66">
        <v>27000</v>
      </c>
    </row>
    <row r="469" spans="1:4" x14ac:dyDescent="0.25">
      <c r="A469" s="56" t="s">
        <v>1237</v>
      </c>
      <c r="B469" s="65" t="s">
        <v>1537</v>
      </c>
      <c r="C469" s="66">
        <v>19000</v>
      </c>
      <c r="D469" s="66">
        <v>0</v>
      </c>
    </row>
    <row r="470" spans="1:4" x14ac:dyDescent="0.25">
      <c r="A470" s="56" t="s">
        <v>1238</v>
      </c>
      <c r="B470" s="65" t="s">
        <v>485</v>
      </c>
      <c r="C470" s="66">
        <v>475000</v>
      </c>
      <c r="D470" s="66">
        <v>0</v>
      </c>
    </row>
    <row r="471" spans="1:4" x14ac:dyDescent="0.25">
      <c r="A471" s="56" t="s">
        <v>1239</v>
      </c>
      <c r="B471" s="65" t="s">
        <v>1538</v>
      </c>
      <c r="C471" s="66">
        <v>146000</v>
      </c>
      <c r="D471" s="66">
        <v>0</v>
      </c>
    </row>
    <row r="472" spans="1:4" x14ac:dyDescent="0.25">
      <c r="A472" s="56" t="s">
        <v>1240</v>
      </c>
      <c r="B472" s="65" t="s">
        <v>678</v>
      </c>
      <c r="C472" s="66">
        <v>14000</v>
      </c>
      <c r="D472" s="66">
        <v>0</v>
      </c>
    </row>
    <row r="473" spans="1:4" x14ac:dyDescent="0.25">
      <c r="A473" s="56" t="s">
        <v>1241</v>
      </c>
      <c r="B473" s="65" t="s">
        <v>1539</v>
      </c>
      <c r="C473" s="66">
        <v>16000</v>
      </c>
      <c r="D473" s="66">
        <v>0</v>
      </c>
    </row>
    <row r="474" spans="1:4" x14ac:dyDescent="0.25">
      <c r="A474" s="56" t="s">
        <v>1242</v>
      </c>
      <c r="B474" s="65" t="s">
        <v>638</v>
      </c>
      <c r="C474" s="66">
        <v>216000</v>
      </c>
      <c r="D474" s="66">
        <v>0</v>
      </c>
    </row>
    <row r="475" spans="1:4" x14ac:dyDescent="0.25">
      <c r="A475" s="56" t="s">
        <v>1243</v>
      </c>
      <c r="B475" s="65" t="s">
        <v>677</v>
      </c>
      <c r="C475" s="66">
        <v>689000</v>
      </c>
      <c r="D475" s="66">
        <v>0</v>
      </c>
    </row>
    <row r="476" spans="1:4" x14ac:dyDescent="0.25">
      <c r="A476" s="56" t="s">
        <v>1244</v>
      </c>
      <c r="B476" s="65" t="s">
        <v>488</v>
      </c>
      <c r="C476" s="66">
        <v>884000</v>
      </c>
      <c r="D476" s="66">
        <v>0</v>
      </c>
    </row>
    <row r="477" spans="1:4" x14ac:dyDescent="0.25">
      <c r="A477" s="56" t="s">
        <v>1245</v>
      </c>
      <c r="B477" s="65" t="s">
        <v>490</v>
      </c>
      <c r="C477" s="66">
        <v>30000</v>
      </c>
      <c r="D477" s="66">
        <v>0</v>
      </c>
    </row>
    <row r="478" spans="1:4" x14ac:dyDescent="0.25">
      <c r="A478" s="56" t="s">
        <v>1246</v>
      </c>
      <c r="B478" s="65" t="s">
        <v>494</v>
      </c>
      <c r="C478" s="66">
        <v>3000</v>
      </c>
      <c r="D478" s="66">
        <v>2701</v>
      </c>
    </row>
    <row r="479" spans="1:4" x14ac:dyDescent="0.25">
      <c r="A479" s="56" t="s">
        <v>1247</v>
      </c>
      <c r="B479" s="65" t="s">
        <v>493</v>
      </c>
      <c r="C479" s="66">
        <v>17000</v>
      </c>
      <c r="D479" s="66">
        <v>0</v>
      </c>
    </row>
    <row r="480" spans="1:4" x14ac:dyDescent="0.25">
      <c r="A480" s="56" t="s">
        <v>1248</v>
      </c>
      <c r="B480" s="65" t="s">
        <v>495</v>
      </c>
      <c r="C480" s="66">
        <v>120000</v>
      </c>
      <c r="D480" s="66">
        <v>0</v>
      </c>
    </row>
    <row r="481" spans="1:4" x14ac:dyDescent="0.25">
      <c r="A481" s="56" t="s">
        <v>1249</v>
      </c>
      <c r="B481" s="65" t="s">
        <v>497</v>
      </c>
      <c r="C481" s="66">
        <v>89000</v>
      </c>
      <c r="D481" s="66">
        <v>0</v>
      </c>
    </row>
    <row r="482" spans="1:4" x14ac:dyDescent="0.25">
      <c r="A482" s="56" t="s">
        <v>1250</v>
      </c>
      <c r="B482" s="65" t="s">
        <v>499</v>
      </c>
      <c r="C482" s="66">
        <v>63000</v>
      </c>
      <c r="D482" s="66">
        <v>0</v>
      </c>
    </row>
    <row r="483" spans="1:4" x14ac:dyDescent="0.25">
      <c r="A483" s="56" t="s">
        <v>1251</v>
      </c>
      <c r="B483" s="65" t="s">
        <v>474</v>
      </c>
      <c r="C483" s="66">
        <v>720000</v>
      </c>
      <c r="D483" s="66">
        <v>0</v>
      </c>
    </row>
    <row r="484" spans="1:4" x14ac:dyDescent="0.25">
      <c r="A484" s="56" t="s">
        <v>1252</v>
      </c>
      <c r="B484" s="65" t="s">
        <v>1540</v>
      </c>
      <c r="C484" s="66">
        <v>349000</v>
      </c>
      <c r="D484" s="66">
        <v>108000</v>
      </c>
    </row>
    <row r="485" spans="1:4" x14ac:dyDescent="0.25">
      <c r="A485" s="56" t="s">
        <v>1253</v>
      </c>
      <c r="B485" s="65" t="s">
        <v>1541</v>
      </c>
      <c r="C485" s="66">
        <v>456000</v>
      </c>
      <c r="D485" s="66">
        <v>131150</v>
      </c>
    </row>
    <row r="486" spans="1:4" x14ac:dyDescent="0.25">
      <c r="A486" s="56" t="s">
        <v>1254</v>
      </c>
      <c r="B486" s="65" t="s">
        <v>1542</v>
      </c>
      <c r="C486" s="66">
        <v>42000</v>
      </c>
      <c r="D486" s="66">
        <v>0</v>
      </c>
    </row>
    <row r="487" spans="1:4" x14ac:dyDescent="0.25">
      <c r="A487" s="56" t="s">
        <v>1255</v>
      </c>
      <c r="B487" s="65" t="s">
        <v>1543</v>
      </c>
      <c r="C487" s="66">
        <v>23000</v>
      </c>
      <c r="D487" s="66">
        <v>0</v>
      </c>
    </row>
    <row r="488" spans="1:4" x14ac:dyDescent="0.25">
      <c r="A488" s="56" t="s">
        <v>1256</v>
      </c>
      <c r="B488" s="65" t="s">
        <v>746</v>
      </c>
      <c r="C488" s="66">
        <v>10000</v>
      </c>
      <c r="D488" s="66">
        <v>0</v>
      </c>
    </row>
    <row r="489" spans="1:4" x14ac:dyDescent="0.25">
      <c r="A489" s="56" t="s">
        <v>1257</v>
      </c>
      <c r="B489" s="65" t="s">
        <v>503</v>
      </c>
      <c r="C489" s="66">
        <v>5111000</v>
      </c>
      <c r="D489" s="66">
        <v>0</v>
      </c>
    </row>
    <row r="490" spans="1:4" x14ac:dyDescent="0.25">
      <c r="A490" s="56" t="s">
        <v>1258</v>
      </c>
      <c r="B490" s="65" t="s">
        <v>507</v>
      </c>
      <c r="C490" s="66">
        <v>35000</v>
      </c>
      <c r="D490" s="66">
        <v>0</v>
      </c>
    </row>
    <row r="491" spans="1:4" x14ac:dyDescent="0.25">
      <c r="A491" s="56" t="s">
        <v>1259</v>
      </c>
      <c r="B491" s="65" t="s">
        <v>509</v>
      </c>
      <c r="C491" s="66">
        <v>1525000</v>
      </c>
      <c r="D491" s="66">
        <v>0</v>
      </c>
    </row>
    <row r="492" spans="1:4" x14ac:dyDescent="0.25">
      <c r="A492" s="56" t="s">
        <v>1260</v>
      </c>
      <c r="B492" s="65" t="s">
        <v>512</v>
      </c>
      <c r="C492" s="66">
        <v>500000</v>
      </c>
      <c r="D492" s="66">
        <v>0</v>
      </c>
    </row>
    <row r="493" spans="1:4" x14ac:dyDescent="0.25">
      <c r="A493" s="56" t="s">
        <v>1261</v>
      </c>
      <c r="B493" s="65" t="s">
        <v>510</v>
      </c>
      <c r="C493" s="66">
        <v>1129000</v>
      </c>
      <c r="D493" s="66">
        <v>0</v>
      </c>
    </row>
    <row r="494" spans="1:4" x14ac:dyDescent="0.25">
      <c r="A494" s="56" t="s">
        <v>1262</v>
      </c>
      <c r="B494" s="65" t="s">
        <v>711</v>
      </c>
      <c r="C494" s="66">
        <v>20000</v>
      </c>
      <c r="D494" s="66">
        <v>0</v>
      </c>
    </row>
    <row r="495" spans="1:4" x14ac:dyDescent="0.25">
      <c r="A495" s="56" t="s">
        <v>1263</v>
      </c>
      <c r="B495" s="65" t="s">
        <v>1544</v>
      </c>
      <c r="C495" s="66">
        <v>86000</v>
      </c>
      <c r="D495" s="66">
        <v>0</v>
      </c>
    </row>
    <row r="496" spans="1:4" x14ac:dyDescent="0.25">
      <c r="A496" s="56" t="s">
        <v>1264</v>
      </c>
      <c r="B496" s="65" t="s">
        <v>1545</v>
      </c>
      <c r="C496" s="66">
        <v>16000</v>
      </c>
      <c r="D496" s="66">
        <v>0</v>
      </c>
    </row>
    <row r="497" spans="1:4" x14ac:dyDescent="0.25">
      <c r="A497" s="56" t="s">
        <v>1265</v>
      </c>
      <c r="B497" s="65" t="s">
        <v>720</v>
      </c>
      <c r="C497" s="66">
        <v>1116000</v>
      </c>
      <c r="D497" s="66">
        <v>0</v>
      </c>
    </row>
    <row r="498" spans="1:4" x14ac:dyDescent="0.25">
      <c r="A498" s="56" t="s">
        <v>1266</v>
      </c>
      <c r="B498" s="65" t="s">
        <v>753</v>
      </c>
      <c r="C498" s="66">
        <v>20000</v>
      </c>
      <c r="D498" s="66">
        <v>0</v>
      </c>
    </row>
    <row r="499" spans="1:4" x14ac:dyDescent="0.25">
      <c r="A499" s="56" t="s">
        <v>1267</v>
      </c>
      <c r="B499" s="65" t="s">
        <v>758</v>
      </c>
      <c r="C499" s="66">
        <v>6000</v>
      </c>
      <c r="D499" s="66">
        <v>0</v>
      </c>
    </row>
    <row r="500" spans="1:4" x14ac:dyDescent="0.25">
      <c r="A500" s="56" t="s">
        <v>1268</v>
      </c>
      <c r="B500" s="65" t="s">
        <v>1546</v>
      </c>
      <c r="C500" s="66">
        <v>33000</v>
      </c>
      <c r="D500" s="66">
        <v>0</v>
      </c>
    </row>
    <row r="501" spans="1:4" x14ac:dyDescent="0.25">
      <c r="A501" s="56" t="s">
        <v>1269</v>
      </c>
      <c r="B501" s="65" t="s">
        <v>1547</v>
      </c>
      <c r="C501" s="66">
        <v>23000</v>
      </c>
      <c r="D501" s="66">
        <v>0</v>
      </c>
    </row>
    <row r="502" spans="1:4" x14ac:dyDescent="0.25">
      <c r="A502" s="56" t="s">
        <v>1270</v>
      </c>
      <c r="B502" s="65" t="s">
        <v>1548</v>
      </c>
      <c r="C502" s="66">
        <v>12000</v>
      </c>
      <c r="D502" s="66">
        <v>0</v>
      </c>
    </row>
    <row r="503" spans="1:4" x14ac:dyDescent="0.25">
      <c r="A503" s="56" t="s">
        <v>1271</v>
      </c>
      <c r="B503" s="65" t="s">
        <v>575</v>
      </c>
      <c r="C503" s="66">
        <v>4000</v>
      </c>
      <c r="D503" s="66">
        <v>4000</v>
      </c>
    </row>
    <row r="504" spans="1:4" x14ac:dyDescent="0.25">
      <c r="A504" s="56" t="s">
        <v>1272</v>
      </c>
      <c r="B504" s="65" t="s">
        <v>515</v>
      </c>
      <c r="C504" s="66">
        <v>112000</v>
      </c>
      <c r="D504" s="66">
        <v>0</v>
      </c>
    </row>
    <row r="505" spans="1:4" x14ac:dyDescent="0.25">
      <c r="A505" s="56" t="s">
        <v>1273</v>
      </c>
      <c r="B505" s="65" t="s">
        <v>535</v>
      </c>
      <c r="C505" s="66">
        <v>15000</v>
      </c>
      <c r="D505" s="66">
        <v>0</v>
      </c>
    </row>
    <row r="506" spans="1:4" x14ac:dyDescent="0.25">
      <c r="A506" s="56" t="s">
        <v>1274</v>
      </c>
      <c r="B506" s="65" t="s">
        <v>538</v>
      </c>
      <c r="C506" s="66">
        <v>246000</v>
      </c>
      <c r="D506" s="66">
        <v>0</v>
      </c>
    </row>
    <row r="507" spans="1:4" x14ac:dyDescent="0.25">
      <c r="A507" s="56" t="s">
        <v>1275</v>
      </c>
      <c r="B507" s="65" t="s">
        <v>547</v>
      </c>
      <c r="C507" s="66">
        <v>5000</v>
      </c>
      <c r="D507" s="66">
        <v>0</v>
      </c>
    </row>
    <row r="508" spans="1:4" x14ac:dyDescent="0.25">
      <c r="A508" s="56" t="s">
        <v>1276</v>
      </c>
      <c r="B508" s="65" t="s">
        <v>545</v>
      </c>
      <c r="C508" s="66">
        <v>194000</v>
      </c>
      <c r="D508" s="66">
        <v>0</v>
      </c>
    </row>
    <row r="509" spans="1:4" x14ac:dyDescent="0.25">
      <c r="A509" s="56" t="s">
        <v>1277</v>
      </c>
      <c r="B509" s="65" t="s">
        <v>721</v>
      </c>
      <c r="C509" s="66">
        <v>1000</v>
      </c>
      <c r="D509" s="66">
        <v>0</v>
      </c>
    </row>
    <row r="510" spans="1:4" x14ac:dyDescent="0.25">
      <c r="A510" s="56" t="s">
        <v>1278</v>
      </c>
      <c r="B510" s="65" t="s">
        <v>513</v>
      </c>
      <c r="C510" s="66">
        <v>16000</v>
      </c>
      <c r="D510" s="66">
        <v>0</v>
      </c>
    </row>
    <row r="511" spans="1:4" x14ac:dyDescent="0.25">
      <c r="A511" s="56" t="s">
        <v>1279</v>
      </c>
      <c r="B511" s="65" t="s">
        <v>577</v>
      </c>
      <c r="C511" s="66">
        <v>25000</v>
      </c>
      <c r="D511" s="66">
        <v>0</v>
      </c>
    </row>
    <row r="512" spans="1:4" x14ac:dyDescent="0.25">
      <c r="A512" s="56" t="s">
        <v>1280</v>
      </c>
      <c r="B512" s="65" t="s">
        <v>526</v>
      </c>
      <c r="C512" s="66">
        <v>64000</v>
      </c>
      <c r="D512" s="66">
        <v>0</v>
      </c>
    </row>
    <row r="513" spans="1:4" x14ac:dyDescent="0.25">
      <c r="A513" s="56" t="s">
        <v>1281</v>
      </c>
      <c r="B513" s="65" t="s">
        <v>531</v>
      </c>
      <c r="C513" s="66">
        <v>60000</v>
      </c>
      <c r="D513" s="66">
        <v>0</v>
      </c>
    </row>
    <row r="514" spans="1:4" x14ac:dyDescent="0.25">
      <c r="A514" s="56" t="s">
        <v>1282</v>
      </c>
      <c r="B514" s="65" t="s">
        <v>529</v>
      </c>
      <c r="C514" s="66">
        <v>5000</v>
      </c>
      <c r="D514" s="66">
        <v>0</v>
      </c>
    </row>
    <row r="515" spans="1:4" x14ac:dyDescent="0.25">
      <c r="A515" s="56" t="s">
        <v>1283</v>
      </c>
      <c r="B515" s="65" t="s">
        <v>555</v>
      </c>
      <c r="C515" s="66">
        <v>254000</v>
      </c>
      <c r="D515" s="66">
        <v>0</v>
      </c>
    </row>
    <row r="516" spans="1:4" x14ac:dyDescent="0.25">
      <c r="A516" s="56" t="s">
        <v>1284</v>
      </c>
      <c r="B516" s="65" t="s">
        <v>519</v>
      </c>
      <c r="C516" s="66">
        <v>39000</v>
      </c>
      <c r="D516" s="66">
        <v>39000</v>
      </c>
    </row>
    <row r="517" spans="1:4" x14ac:dyDescent="0.25">
      <c r="A517" s="56" t="s">
        <v>1285</v>
      </c>
      <c r="B517" s="65" t="s">
        <v>523</v>
      </c>
      <c r="C517" s="66">
        <v>11000</v>
      </c>
      <c r="D517" s="66">
        <v>0</v>
      </c>
    </row>
    <row r="518" spans="1:4" x14ac:dyDescent="0.25">
      <c r="A518" s="56" t="s">
        <v>1286</v>
      </c>
      <c r="B518" s="65" t="s">
        <v>550</v>
      </c>
      <c r="C518" s="66">
        <v>75000</v>
      </c>
      <c r="D518" s="66">
        <v>49540</v>
      </c>
    </row>
    <row r="519" spans="1:4" x14ac:dyDescent="0.25">
      <c r="A519" s="56" t="s">
        <v>1287</v>
      </c>
      <c r="B519" s="65" t="s">
        <v>559</v>
      </c>
      <c r="C519" s="66">
        <v>7000</v>
      </c>
      <c r="D519" s="66">
        <v>0</v>
      </c>
    </row>
    <row r="520" spans="1:4" x14ac:dyDescent="0.25">
      <c r="A520" s="56" t="s">
        <v>1288</v>
      </c>
      <c r="B520" s="65" t="s">
        <v>551</v>
      </c>
      <c r="C520" s="66">
        <v>38000</v>
      </c>
      <c r="D520" s="66">
        <v>0</v>
      </c>
    </row>
    <row r="521" spans="1:4" x14ac:dyDescent="0.25">
      <c r="A521" s="56" t="s">
        <v>1289</v>
      </c>
      <c r="B521" s="65" t="s">
        <v>745</v>
      </c>
      <c r="C521" s="66">
        <v>2000</v>
      </c>
      <c r="D521" s="66">
        <v>0</v>
      </c>
    </row>
    <row r="522" spans="1:4" x14ac:dyDescent="0.25">
      <c r="A522" s="56" t="s">
        <v>1290</v>
      </c>
      <c r="B522" s="65" t="s">
        <v>560</v>
      </c>
      <c r="C522" s="66">
        <v>20000</v>
      </c>
      <c r="D522" s="66">
        <v>0</v>
      </c>
    </row>
    <row r="523" spans="1:4" x14ac:dyDescent="0.25">
      <c r="A523" s="56" t="s">
        <v>1291</v>
      </c>
      <c r="B523" s="65" t="s">
        <v>540</v>
      </c>
      <c r="C523" s="66">
        <v>367000</v>
      </c>
      <c r="D523" s="66">
        <v>0</v>
      </c>
    </row>
    <row r="524" spans="1:4" x14ac:dyDescent="0.25">
      <c r="A524" s="56" t="s">
        <v>1292</v>
      </c>
      <c r="B524" s="65" t="s">
        <v>553</v>
      </c>
      <c r="C524" s="66">
        <v>183000</v>
      </c>
      <c r="D524" s="66">
        <v>24280</v>
      </c>
    </row>
    <row r="525" spans="1:4" x14ac:dyDescent="0.25">
      <c r="A525" s="56" t="s">
        <v>1293</v>
      </c>
      <c r="B525" s="65" t="s">
        <v>563</v>
      </c>
      <c r="C525" s="66">
        <v>1037000</v>
      </c>
      <c r="D525" s="66">
        <v>946987</v>
      </c>
    </row>
    <row r="526" spans="1:4" x14ac:dyDescent="0.25">
      <c r="A526" s="56" t="s">
        <v>1294</v>
      </c>
      <c r="B526" s="65" t="s">
        <v>565</v>
      </c>
      <c r="C526" s="66">
        <v>1605000</v>
      </c>
      <c r="D526" s="66">
        <v>0</v>
      </c>
    </row>
    <row r="527" spans="1:4" x14ac:dyDescent="0.25">
      <c r="A527" s="56" t="s">
        <v>1295</v>
      </c>
      <c r="B527" s="65" t="s">
        <v>567</v>
      </c>
      <c r="C527" s="66">
        <v>351000</v>
      </c>
      <c r="D527" s="66">
        <v>3890</v>
      </c>
    </row>
    <row r="528" spans="1:4" x14ac:dyDescent="0.25">
      <c r="A528" s="56" t="s">
        <v>1296</v>
      </c>
      <c r="B528" s="65" t="s">
        <v>542</v>
      </c>
      <c r="C528" s="66">
        <v>2000</v>
      </c>
      <c r="D528" s="66">
        <v>0</v>
      </c>
    </row>
    <row r="529" spans="1:4" x14ac:dyDescent="0.25">
      <c r="A529" s="56" t="s">
        <v>1297</v>
      </c>
      <c r="B529" s="65" t="s">
        <v>569</v>
      </c>
      <c r="C529" s="66">
        <v>997000</v>
      </c>
      <c r="D529" s="66">
        <v>994160</v>
      </c>
    </row>
    <row r="530" spans="1:4" x14ac:dyDescent="0.25">
      <c r="A530" s="56" t="s">
        <v>1298</v>
      </c>
      <c r="B530" s="65" t="s">
        <v>572</v>
      </c>
      <c r="C530" s="66">
        <v>1066000</v>
      </c>
      <c r="D530" s="66">
        <v>661400</v>
      </c>
    </row>
    <row r="531" spans="1:4" x14ac:dyDescent="0.25">
      <c r="A531" s="56" t="s">
        <v>1299</v>
      </c>
      <c r="B531" s="65" t="s">
        <v>561</v>
      </c>
      <c r="C531" s="66">
        <v>31000</v>
      </c>
      <c r="D531" s="66">
        <v>7107</v>
      </c>
    </row>
    <row r="532" spans="1:4" x14ac:dyDescent="0.25">
      <c r="A532" s="56" t="s">
        <v>1300</v>
      </c>
      <c r="B532" s="65" t="s">
        <v>564</v>
      </c>
      <c r="C532" s="66">
        <v>36000</v>
      </c>
      <c r="D532" s="66">
        <v>0</v>
      </c>
    </row>
    <row r="533" spans="1:4" x14ac:dyDescent="0.25">
      <c r="A533" s="56" t="s">
        <v>1301</v>
      </c>
      <c r="B533" s="65" t="s">
        <v>688</v>
      </c>
      <c r="C533" s="66">
        <v>2000</v>
      </c>
      <c r="D533" s="66">
        <v>0</v>
      </c>
    </row>
    <row r="534" spans="1:4" x14ac:dyDescent="0.25">
      <c r="A534" s="56" t="s">
        <v>1302</v>
      </c>
      <c r="B534" s="65" t="s">
        <v>557</v>
      </c>
      <c r="C534" s="66">
        <v>37000</v>
      </c>
      <c r="D534" s="66">
        <v>0</v>
      </c>
    </row>
    <row r="535" spans="1:4" x14ac:dyDescent="0.25">
      <c r="A535" s="56" t="s">
        <v>1303</v>
      </c>
      <c r="B535" s="65" t="s">
        <v>744</v>
      </c>
      <c r="C535" s="66">
        <v>3000</v>
      </c>
      <c r="D535" s="66">
        <v>0</v>
      </c>
    </row>
    <row r="536" spans="1:4" x14ac:dyDescent="0.25">
      <c r="A536" s="56" t="s">
        <v>1304</v>
      </c>
      <c r="B536" s="65" t="s">
        <v>573</v>
      </c>
      <c r="C536" s="66">
        <v>45000</v>
      </c>
      <c r="D536" s="66">
        <v>0</v>
      </c>
    </row>
    <row r="537" spans="1:4" x14ac:dyDescent="0.25">
      <c r="A537" s="56" t="s">
        <v>1305</v>
      </c>
      <c r="B537" s="65" t="s">
        <v>1549</v>
      </c>
      <c r="C537" s="66">
        <v>2000</v>
      </c>
      <c r="D537" s="66">
        <v>0</v>
      </c>
    </row>
    <row r="538" spans="1:4" x14ac:dyDescent="0.25">
      <c r="A538" s="56" t="s">
        <v>1306</v>
      </c>
      <c r="B538" s="65" t="s">
        <v>1550</v>
      </c>
      <c r="C538" s="66">
        <v>3000</v>
      </c>
      <c r="D538" s="66">
        <v>0</v>
      </c>
    </row>
    <row r="539" spans="1:4" x14ac:dyDescent="0.25">
      <c r="A539" s="56" t="s">
        <v>1307</v>
      </c>
      <c r="B539" s="65" t="s">
        <v>1551</v>
      </c>
      <c r="C539" s="66">
        <v>5000</v>
      </c>
      <c r="D539" s="66">
        <v>0</v>
      </c>
    </row>
    <row r="540" spans="1:4" x14ac:dyDescent="0.25">
      <c r="A540" s="56" t="s">
        <v>1308</v>
      </c>
      <c r="B540" s="65" t="s">
        <v>1552</v>
      </c>
      <c r="C540" s="66">
        <v>20000</v>
      </c>
      <c r="D540" s="66">
        <v>0</v>
      </c>
    </row>
    <row r="541" spans="1:4" x14ac:dyDescent="0.25">
      <c r="A541" s="56" t="s">
        <v>1309</v>
      </c>
      <c r="B541" s="65" t="s">
        <v>1553</v>
      </c>
      <c r="C541" s="66">
        <v>26000</v>
      </c>
      <c r="D541" s="66">
        <v>0</v>
      </c>
    </row>
    <row r="542" spans="1:4" x14ac:dyDescent="0.25">
      <c r="A542" s="56" t="s">
        <v>1310</v>
      </c>
      <c r="B542" s="65" t="s">
        <v>1554</v>
      </c>
      <c r="C542" s="66">
        <v>16000</v>
      </c>
      <c r="D542" s="66">
        <v>0</v>
      </c>
    </row>
    <row r="543" spans="1:4" x14ac:dyDescent="0.25">
      <c r="A543" s="56" t="s">
        <v>1311</v>
      </c>
      <c r="B543" s="65" t="s">
        <v>754</v>
      </c>
      <c r="C543" s="66">
        <v>121000</v>
      </c>
      <c r="D543" s="66">
        <v>0</v>
      </c>
    </row>
    <row r="544" spans="1:4" x14ac:dyDescent="0.25">
      <c r="A544" s="56" t="s">
        <v>1312</v>
      </c>
      <c r="B544" s="65" t="s">
        <v>580</v>
      </c>
      <c r="C544" s="66">
        <v>13987000</v>
      </c>
      <c r="D544" s="66">
        <v>0</v>
      </c>
    </row>
    <row r="545" spans="1:4" x14ac:dyDescent="0.25">
      <c r="A545" s="56" t="s">
        <v>1313</v>
      </c>
      <c r="B545" s="65" t="s">
        <v>582</v>
      </c>
      <c r="C545" s="66">
        <v>197000</v>
      </c>
      <c r="D545" s="66">
        <v>0</v>
      </c>
    </row>
    <row r="546" spans="1:4" x14ac:dyDescent="0.25">
      <c r="A546" s="56" t="s">
        <v>1314</v>
      </c>
      <c r="B546" s="65" t="s">
        <v>1555</v>
      </c>
      <c r="C546" s="66">
        <v>75000</v>
      </c>
      <c r="D546" s="66">
        <v>50000</v>
      </c>
    </row>
    <row r="547" spans="1:4" x14ac:dyDescent="0.25">
      <c r="A547" s="56" t="s">
        <v>1315</v>
      </c>
      <c r="B547" s="65" t="s">
        <v>584</v>
      </c>
      <c r="C547" s="66">
        <v>150000</v>
      </c>
      <c r="D547" s="66">
        <v>0</v>
      </c>
    </row>
    <row r="548" spans="1:4" x14ac:dyDescent="0.25">
      <c r="A548" s="56" t="s">
        <v>1316</v>
      </c>
      <c r="B548" s="65" t="s">
        <v>643</v>
      </c>
      <c r="C548" s="66">
        <v>20000</v>
      </c>
      <c r="D548" s="66">
        <v>0</v>
      </c>
    </row>
    <row r="549" spans="1:4" x14ac:dyDescent="0.25">
      <c r="A549" s="56" t="s">
        <v>1317</v>
      </c>
      <c r="B549" s="65" t="s">
        <v>587</v>
      </c>
      <c r="C549" s="66">
        <v>50000</v>
      </c>
      <c r="D549" s="66">
        <v>25000</v>
      </c>
    </row>
    <row r="550" spans="1:4" x14ac:dyDescent="0.25">
      <c r="A550" s="56" t="s">
        <v>1318</v>
      </c>
      <c r="B550" s="65" t="s">
        <v>590</v>
      </c>
      <c r="C550" s="66">
        <v>360000</v>
      </c>
      <c r="D550" s="66">
        <v>0</v>
      </c>
    </row>
    <row r="551" spans="1:4" x14ac:dyDescent="0.25">
      <c r="A551" s="56" t="s">
        <v>1319</v>
      </c>
      <c r="B551" s="65" t="s">
        <v>591</v>
      </c>
      <c r="C551" s="66">
        <v>486000</v>
      </c>
      <c r="D551" s="66">
        <v>0</v>
      </c>
    </row>
    <row r="552" spans="1:4" x14ac:dyDescent="0.25">
      <c r="A552" s="56" t="s">
        <v>1320</v>
      </c>
      <c r="B552" s="65" t="s">
        <v>594</v>
      </c>
      <c r="C552" s="66">
        <v>144000</v>
      </c>
      <c r="D552" s="66">
        <v>24000</v>
      </c>
    </row>
    <row r="553" spans="1:4" x14ac:dyDescent="0.25">
      <c r="A553" s="56" t="s">
        <v>1321</v>
      </c>
      <c r="B553" s="65" t="s">
        <v>1556</v>
      </c>
      <c r="C553" s="66">
        <v>508000</v>
      </c>
      <c r="D553" s="66">
        <v>0</v>
      </c>
    </row>
    <row r="554" spans="1:4" x14ac:dyDescent="0.25">
      <c r="A554" s="56" t="s">
        <v>1322</v>
      </c>
      <c r="B554" s="65" t="s">
        <v>595</v>
      </c>
      <c r="C554" s="66">
        <v>610000</v>
      </c>
      <c r="D554" s="66">
        <v>0</v>
      </c>
    </row>
    <row r="555" spans="1:4" x14ac:dyDescent="0.25">
      <c r="A555" s="56" t="s">
        <v>1323</v>
      </c>
      <c r="B555" s="65" t="s">
        <v>1557</v>
      </c>
      <c r="C555" s="66">
        <v>200000</v>
      </c>
      <c r="D555" s="66">
        <v>200000</v>
      </c>
    </row>
    <row r="556" spans="1:4" x14ac:dyDescent="0.25">
      <c r="A556" s="56" t="s">
        <v>1324</v>
      </c>
      <c r="B556" s="65" t="s">
        <v>725</v>
      </c>
      <c r="C556" s="66">
        <v>7000</v>
      </c>
      <c r="D556" s="66">
        <v>0</v>
      </c>
    </row>
    <row r="557" spans="1:4" x14ac:dyDescent="0.25">
      <c r="A557" s="56" t="s">
        <v>1325</v>
      </c>
      <c r="B557" s="65" t="s">
        <v>715</v>
      </c>
      <c r="C557" s="66">
        <v>56000</v>
      </c>
      <c r="D557" s="66">
        <v>0</v>
      </c>
    </row>
    <row r="558" spans="1:4" x14ac:dyDescent="0.25">
      <c r="A558" s="56" t="s">
        <v>1326</v>
      </c>
      <c r="B558" s="65" t="s">
        <v>597</v>
      </c>
      <c r="C558" s="66">
        <v>100000</v>
      </c>
      <c r="D558" s="66">
        <v>0</v>
      </c>
    </row>
    <row r="559" spans="1:4" x14ac:dyDescent="0.25">
      <c r="A559" s="56" t="s">
        <v>1327</v>
      </c>
      <c r="B559" s="65" t="s">
        <v>602</v>
      </c>
      <c r="C559" s="66">
        <v>154000</v>
      </c>
      <c r="D559" s="66">
        <v>0</v>
      </c>
    </row>
    <row r="560" spans="1:4" x14ac:dyDescent="0.25">
      <c r="A560" s="56" t="s">
        <v>1328</v>
      </c>
      <c r="B560" s="65" t="s">
        <v>603</v>
      </c>
      <c r="C560" s="66">
        <v>554000</v>
      </c>
      <c r="D560" s="66">
        <v>0</v>
      </c>
    </row>
    <row r="561" spans="1:4" x14ac:dyDescent="0.25">
      <c r="A561" s="56" t="s">
        <v>1329</v>
      </c>
      <c r="B561" s="65" t="s">
        <v>600</v>
      </c>
      <c r="C561" s="66">
        <v>412000</v>
      </c>
      <c r="D561" s="66">
        <v>0</v>
      </c>
    </row>
    <row r="562" spans="1:4" x14ac:dyDescent="0.25">
      <c r="A562" s="56" t="s">
        <v>1330</v>
      </c>
      <c r="B562" s="65" t="s">
        <v>605</v>
      </c>
      <c r="C562" s="66">
        <v>72000</v>
      </c>
      <c r="D562" s="66">
        <v>0</v>
      </c>
    </row>
    <row r="563" spans="1:4" x14ac:dyDescent="0.25">
      <c r="A563" s="56" t="s">
        <v>1331</v>
      </c>
      <c r="B563" s="65" t="s">
        <v>607</v>
      </c>
      <c r="C563" s="66">
        <v>254000</v>
      </c>
      <c r="D563" s="66">
        <v>85039</v>
      </c>
    </row>
    <row r="564" spans="1:4" x14ac:dyDescent="0.25">
      <c r="A564" s="56" t="s">
        <v>1332</v>
      </c>
      <c r="B564" s="65" t="s">
        <v>609</v>
      </c>
      <c r="C564" s="66">
        <v>246000</v>
      </c>
      <c r="D564" s="66">
        <v>30784</v>
      </c>
    </row>
    <row r="565" spans="1:4" x14ac:dyDescent="0.25">
      <c r="A565" s="56" t="s">
        <v>1333</v>
      </c>
      <c r="B565" s="65" t="s">
        <v>610</v>
      </c>
      <c r="C565" s="66">
        <v>27000</v>
      </c>
      <c r="D565" s="66">
        <v>0</v>
      </c>
    </row>
    <row r="566" spans="1:4" x14ac:dyDescent="0.25">
      <c r="A566" s="56" t="s">
        <v>1334</v>
      </c>
      <c r="B566" s="65" t="s">
        <v>611</v>
      </c>
      <c r="C566" s="66">
        <v>174000</v>
      </c>
      <c r="D566" s="66">
        <v>0</v>
      </c>
    </row>
    <row r="567" spans="1:4" x14ac:dyDescent="0.25">
      <c r="A567" s="56" t="s">
        <v>1335</v>
      </c>
      <c r="B567" s="65" t="s">
        <v>613</v>
      </c>
      <c r="C567" s="66">
        <v>402000</v>
      </c>
      <c r="D567" s="66">
        <v>9575</v>
      </c>
    </row>
    <row r="568" spans="1:4" x14ac:dyDescent="0.25">
      <c r="A568" s="56" t="s">
        <v>1336</v>
      </c>
      <c r="B568" s="65" t="s">
        <v>615</v>
      </c>
      <c r="C568" s="66">
        <v>418000</v>
      </c>
      <c r="D568" s="66">
        <v>0</v>
      </c>
    </row>
    <row r="569" spans="1:4" x14ac:dyDescent="0.25">
      <c r="A569" s="56" t="s">
        <v>1337</v>
      </c>
      <c r="B569" s="65" t="s">
        <v>617</v>
      </c>
      <c r="C569" s="66">
        <v>300000</v>
      </c>
      <c r="D569" s="66">
        <v>0</v>
      </c>
    </row>
    <row r="570" spans="1:4" x14ac:dyDescent="0.25">
      <c r="A570" s="56" t="s">
        <v>1338</v>
      </c>
      <c r="B570" s="65" t="s">
        <v>619</v>
      </c>
      <c r="C570" s="66">
        <v>98000</v>
      </c>
      <c r="D570" s="66">
        <v>0</v>
      </c>
    </row>
    <row r="571" spans="1:4" x14ac:dyDescent="0.25">
      <c r="A571" s="56" t="s">
        <v>1339</v>
      </c>
      <c r="B571" s="65" t="s">
        <v>620</v>
      </c>
      <c r="C571" s="66">
        <v>16000</v>
      </c>
      <c r="D571" s="66">
        <v>0</v>
      </c>
    </row>
    <row r="572" spans="1:4" x14ac:dyDescent="0.25">
      <c r="A572" s="56" t="s">
        <v>1340</v>
      </c>
      <c r="B572" s="65" t="s">
        <v>1558</v>
      </c>
      <c r="C572" s="66">
        <v>7000</v>
      </c>
      <c r="D572" s="66">
        <v>0</v>
      </c>
    </row>
    <row r="573" spans="1:4" x14ac:dyDescent="0.25">
      <c r="A573" s="56" t="s">
        <v>1341</v>
      </c>
      <c r="B573" s="65" t="s">
        <v>708</v>
      </c>
      <c r="C573" s="66">
        <v>54000</v>
      </c>
      <c r="D573" s="66">
        <v>0</v>
      </c>
    </row>
    <row r="574" spans="1:4" x14ac:dyDescent="0.25">
      <c r="A574" s="56" t="s">
        <v>1342</v>
      </c>
      <c r="B574" s="65" t="s">
        <v>622</v>
      </c>
      <c r="C574" s="66">
        <v>415000</v>
      </c>
      <c r="D574" s="66">
        <v>0</v>
      </c>
    </row>
    <row r="575" spans="1:4" x14ac:dyDescent="0.25">
      <c r="A575" s="56" t="s">
        <v>1343</v>
      </c>
      <c r="B575" s="65" t="s">
        <v>1559</v>
      </c>
      <c r="C575" s="66">
        <v>42000</v>
      </c>
      <c r="D575" s="66">
        <v>0</v>
      </c>
    </row>
    <row r="576" spans="1:4" x14ac:dyDescent="0.25">
      <c r="A576" s="56" t="s">
        <v>1344</v>
      </c>
      <c r="B576" s="65" t="s">
        <v>624</v>
      </c>
      <c r="C576" s="66">
        <v>287000</v>
      </c>
      <c r="D576" s="66">
        <v>163025</v>
      </c>
    </row>
    <row r="577" spans="1:4" x14ac:dyDescent="0.25">
      <c r="A577" s="56" t="s">
        <v>1346</v>
      </c>
      <c r="B577" s="65" t="s">
        <v>1560</v>
      </c>
      <c r="C577" s="66">
        <v>200000</v>
      </c>
      <c r="D577" s="66">
        <v>190000</v>
      </c>
    </row>
    <row r="578" spans="1:4" x14ac:dyDescent="0.25">
      <c r="A578" s="56" t="s">
        <v>1345</v>
      </c>
      <c r="B578" s="65">
        <v>1218000101</v>
      </c>
      <c r="C578" s="66">
        <v>2000</v>
      </c>
      <c r="D578" s="66">
        <v>0</v>
      </c>
    </row>
    <row r="579" spans="1:4" x14ac:dyDescent="0.25">
      <c r="A579" s="56" t="s">
        <v>1347</v>
      </c>
      <c r="B579" s="65">
        <v>1219000054</v>
      </c>
      <c r="C579" s="66">
        <v>10000</v>
      </c>
      <c r="D579" s="66">
        <v>0</v>
      </c>
    </row>
    <row r="580" spans="1:4" ht="13" x14ac:dyDescent="0.3">
      <c r="A580" s="56"/>
      <c r="B580" s="67" t="s">
        <v>1777</v>
      </c>
      <c r="C580" s="68">
        <f>SUM(C2:C579)</f>
        <v>160000000</v>
      </c>
      <c r="D580" s="68">
        <v>17544237</v>
      </c>
    </row>
  </sheetData>
  <autoFilter ref="A1:D1" xr:uid="{72797563-F7BD-4C27-B105-EC66FFC4C6B1}"/>
  <pageMargins left="0.7" right="0.7" top="0.75" bottom="0.75" header="0.3" footer="0.3"/>
  <pageSetup orientation="portrait" horizontalDpi="300" verticalDpi="300" r:id="rId1"/>
  <headerFooter>
    <oddHeader>&amp;L&amp;"ARIAL,Bold"FISCAL YEAR 2021-22 R/W CAPITAL ANNUAL ALLOCATION AND FUND RESERVATION</oddHeader>
    <oddFooter>&amp;RData as of 07/01/2021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D56B9-26E8-46F8-B434-03D0A70BA57D}">
  <sheetPr>
    <tabColor theme="8" tint="0.59999389629810485"/>
    <pageSetUpPr fitToPage="1"/>
  </sheetPr>
  <dimension ref="A1:L25"/>
  <sheetViews>
    <sheetView view="pageLayout" topLeftCell="A16" zoomScale="90" zoomScaleNormal="100" zoomScalePageLayoutView="90" workbookViewId="0">
      <selection activeCell="D410" sqref="D410"/>
    </sheetView>
  </sheetViews>
  <sheetFormatPr defaultColWidth="9.1796875" defaultRowHeight="12.5" x14ac:dyDescent="0.25"/>
  <cols>
    <col min="1" max="1" width="10" style="2" customWidth="1"/>
    <col min="2" max="2" width="12.26953125" style="2" customWidth="1"/>
    <col min="3" max="4" width="6.7265625" style="2" customWidth="1"/>
    <col min="5" max="5" width="6.7265625" style="57" customWidth="1"/>
    <col min="6" max="7" width="6.7265625" style="58" customWidth="1"/>
    <col min="8" max="8" width="37.7265625" style="40" customWidth="1"/>
    <col min="9" max="9" width="13.54296875" style="20" customWidth="1"/>
    <col min="10" max="10" width="16.7265625" style="20" customWidth="1"/>
    <col min="11" max="11" width="20" style="2" customWidth="1"/>
    <col min="12" max="12" width="39.54296875" style="1" customWidth="1"/>
    <col min="13" max="16384" width="9.1796875" style="1"/>
  </cols>
  <sheetData>
    <row r="1" spans="1:12" s="3" customFormat="1" ht="75" x14ac:dyDescent="0.25">
      <c r="A1" s="4" t="s">
        <v>1733</v>
      </c>
      <c r="B1" s="5" t="s">
        <v>644</v>
      </c>
      <c r="C1" s="4" t="s">
        <v>0</v>
      </c>
      <c r="D1" s="4" t="s">
        <v>645</v>
      </c>
      <c r="E1" s="6" t="s">
        <v>1</v>
      </c>
      <c r="F1" s="7" t="s">
        <v>646</v>
      </c>
      <c r="G1" s="7" t="s">
        <v>647</v>
      </c>
      <c r="H1" s="6" t="s">
        <v>2</v>
      </c>
      <c r="I1" s="8" t="s">
        <v>657</v>
      </c>
      <c r="J1" s="15" t="s">
        <v>660</v>
      </c>
      <c r="K1" s="26" t="s">
        <v>651</v>
      </c>
      <c r="L1" s="24" t="s">
        <v>650</v>
      </c>
    </row>
    <row r="2" spans="1:12" ht="13" x14ac:dyDescent="0.3">
      <c r="A2" s="16" t="s">
        <v>1714</v>
      </c>
      <c r="B2" s="16" t="s">
        <v>1734</v>
      </c>
      <c r="C2" s="16">
        <v>6409</v>
      </c>
      <c r="D2" s="16" t="s">
        <v>99</v>
      </c>
      <c r="E2" s="42">
        <v>51</v>
      </c>
      <c r="F2" s="41">
        <v>1</v>
      </c>
      <c r="G2" s="41">
        <v>4.4000000000000004</v>
      </c>
      <c r="H2" s="37" t="s">
        <v>1747</v>
      </c>
      <c r="I2" s="17" t="s">
        <v>35</v>
      </c>
      <c r="J2" s="22" t="s">
        <v>35</v>
      </c>
      <c r="K2" s="27">
        <v>75000</v>
      </c>
      <c r="L2" s="25"/>
    </row>
    <row r="3" spans="1:12" ht="46.5" x14ac:dyDescent="0.3">
      <c r="A3" s="16" t="s">
        <v>1715</v>
      </c>
      <c r="B3" s="18" t="s">
        <v>1735</v>
      </c>
      <c r="C3" s="11">
        <v>8922</v>
      </c>
      <c r="D3" s="11" t="s">
        <v>20</v>
      </c>
      <c r="E3" s="64" t="s">
        <v>20</v>
      </c>
      <c r="F3" s="61">
        <v>0</v>
      </c>
      <c r="G3" s="61">
        <v>0</v>
      </c>
      <c r="H3" s="14" t="s">
        <v>1748</v>
      </c>
      <c r="I3" s="19">
        <v>60000</v>
      </c>
      <c r="J3" s="23">
        <v>0</v>
      </c>
      <c r="K3" s="27">
        <v>60000</v>
      </c>
      <c r="L3" s="25"/>
    </row>
    <row r="4" spans="1:12" ht="35" x14ac:dyDescent="0.3">
      <c r="A4" s="16" t="s">
        <v>1716</v>
      </c>
      <c r="B4" s="16" t="s">
        <v>1736</v>
      </c>
      <c r="C4" s="16" t="s">
        <v>1749</v>
      </c>
      <c r="D4" s="16" t="s">
        <v>190</v>
      </c>
      <c r="E4" s="42">
        <v>101</v>
      </c>
      <c r="F4" s="41">
        <v>8</v>
      </c>
      <c r="G4" s="41">
        <v>9.8000000000000007</v>
      </c>
      <c r="H4" s="37" t="s">
        <v>1750</v>
      </c>
      <c r="I4" s="17">
        <v>43839000</v>
      </c>
      <c r="J4" s="22">
        <v>39843751</v>
      </c>
      <c r="K4" s="27">
        <v>1034000</v>
      </c>
      <c r="L4" s="25"/>
    </row>
    <row r="5" spans="1:12" ht="58" x14ac:dyDescent="0.3">
      <c r="A5" s="16" t="s">
        <v>1717</v>
      </c>
      <c r="B5" s="16" t="s">
        <v>626</v>
      </c>
      <c r="C5" s="16" t="s">
        <v>627</v>
      </c>
      <c r="D5" s="16" t="s">
        <v>156</v>
      </c>
      <c r="E5" s="42">
        <v>101</v>
      </c>
      <c r="F5" s="41">
        <v>1.4</v>
      </c>
      <c r="G5" s="41">
        <v>2.4</v>
      </c>
      <c r="H5" s="37" t="s">
        <v>1751</v>
      </c>
      <c r="I5" s="17">
        <v>4000000</v>
      </c>
      <c r="J5" s="22">
        <v>3330599</v>
      </c>
      <c r="K5" s="27">
        <v>670000</v>
      </c>
      <c r="L5" s="25"/>
    </row>
    <row r="6" spans="1:12" ht="23.5" x14ac:dyDescent="0.3">
      <c r="A6" s="16" t="s">
        <v>1718</v>
      </c>
      <c r="B6" s="16" t="s">
        <v>696</v>
      </c>
      <c r="C6" s="16" t="s">
        <v>697</v>
      </c>
      <c r="D6" s="16" t="s">
        <v>149</v>
      </c>
      <c r="E6" s="42">
        <v>101</v>
      </c>
      <c r="F6" s="41">
        <v>18.5</v>
      </c>
      <c r="G6" s="41">
        <v>18.5</v>
      </c>
      <c r="H6" s="37" t="s">
        <v>1752</v>
      </c>
      <c r="I6" s="17">
        <v>581000</v>
      </c>
      <c r="J6" s="22">
        <v>301844</v>
      </c>
      <c r="K6" s="27">
        <v>240000</v>
      </c>
      <c r="L6" s="25"/>
    </row>
    <row r="7" spans="1:12" ht="46.5" x14ac:dyDescent="0.3">
      <c r="A7" s="16" t="s">
        <v>929</v>
      </c>
      <c r="B7" s="16" t="s">
        <v>628</v>
      </c>
      <c r="C7" s="16" t="s">
        <v>629</v>
      </c>
      <c r="D7" s="16" t="s">
        <v>149</v>
      </c>
      <c r="E7" s="42">
        <v>116</v>
      </c>
      <c r="F7" s="41">
        <v>46.5</v>
      </c>
      <c r="G7" s="41">
        <v>46.8</v>
      </c>
      <c r="H7" s="37" t="s">
        <v>1753</v>
      </c>
      <c r="I7" s="17">
        <v>604000</v>
      </c>
      <c r="J7" s="22">
        <v>47984</v>
      </c>
      <c r="K7" s="27">
        <v>1000</v>
      </c>
      <c r="L7" s="25"/>
    </row>
    <row r="8" spans="1:12" ht="35" x14ac:dyDescent="0.3">
      <c r="A8" s="16" t="s">
        <v>936</v>
      </c>
      <c r="B8" s="16" t="s">
        <v>181</v>
      </c>
      <c r="C8" s="16" t="s">
        <v>182</v>
      </c>
      <c r="D8" s="16" t="s">
        <v>154</v>
      </c>
      <c r="E8" s="42">
        <v>4</v>
      </c>
      <c r="F8" s="41">
        <v>10.5</v>
      </c>
      <c r="G8" s="41">
        <v>15.2</v>
      </c>
      <c r="H8" s="37" t="s">
        <v>1754</v>
      </c>
      <c r="I8" s="17">
        <v>4766000</v>
      </c>
      <c r="J8" s="22">
        <v>4760986</v>
      </c>
      <c r="K8" s="27">
        <v>12000</v>
      </c>
      <c r="L8" s="25"/>
    </row>
    <row r="9" spans="1:12" ht="13" x14ac:dyDescent="0.3">
      <c r="A9" s="16" t="s">
        <v>1719</v>
      </c>
      <c r="B9" s="16" t="s">
        <v>1737</v>
      </c>
      <c r="C9" s="16" t="s">
        <v>1755</v>
      </c>
      <c r="D9" s="16" t="s">
        <v>217</v>
      </c>
      <c r="E9" s="42">
        <v>1</v>
      </c>
      <c r="F9" s="41">
        <v>1.8</v>
      </c>
      <c r="G9" s="41">
        <v>2.7</v>
      </c>
      <c r="H9" s="37" t="s">
        <v>1756</v>
      </c>
      <c r="I9" s="17">
        <v>0</v>
      </c>
      <c r="J9" s="22">
        <v>0</v>
      </c>
      <c r="K9" s="27">
        <v>25000</v>
      </c>
      <c r="L9" s="25"/>
    </row>
    <row r="10" spans="1:12" ht="23.5" x14ac:dyDescent="0.3">
      <c r="A10" s="16" t="s">
        <v>1720</v>
      </c>
      <c r="B10" s="16" t="s">
        <v>1738</v>
      </c>
      <c r="C10" s="16">
        <v>2985</v>
      </c>
      <c r="D10" s="16" t="s">
        <v>218</v>
      </c>
      <c r="E10" s="42">
        <v>101</v>
      </c>
      <c r="F10" s="41">
        <v>3.7</v>
      </c>
      <c r="G10" s="41">
        <v>3.9</v>
      </c>
      <c r="H10" s="37" t="s">
        <v>1757</v>
      </c>
      <c r="I10" s="17">
        <v>484000</v>
      </c>
      <c r="J10" s="22">
        <v>62696</v>
      </c>
      <c r="K10" s="27">
        <v>2000</v>
      </c>
      <c r="L10" s="25"/>
    </row>
    <row r="11" spans="1:12" ht="46.5" x14ac:dyDescent="0.3">
      <c r="A11" s="16" t="s">
        <v>1075</v>
      </c>
      <c r="B11" s="16" t="s">
        <v>221</v>
      </c>
      <c r="C11" s="16" t="s">
        <v>222</v>
      </c>
      <c r="D11" s="16" t="s">
        <v>218</v>
      </c>
      <c r="E11" s="42">
        <v>101</v>
      </c>
      <c r="F11" s="41">
        <v>4.4000000000000004</v>
      </c>
      <c r="G11" s="41">
        <v>7.7</v>
      </c>
      <c r="H11" s="37" t="s">
        <v>1758</v>
      </c>
      <c r="I11" s="17">
        <v>5877000</v>
      </c>
      <c r="J11" s="22">
        <v>295486</v>
      </c>
      <c r="K11" s="27">
        <v>3000</v>
      </c>
      <c r="L11" s="25"/>
    </row>
    <row r="12" spans="1:12" ht="35" x14ac:dyDescent="0.3">
      <c r="A12" s="16" t="s">
        <v>1721</v>
      </c>
      <c r="B12" s="16" t="s">
        <v>633</v>
      </c>
      <c r="C12" s="16" t="s">
        <v>634</v>
      </c>
      <c r="D12" s="16" t="s">
        <v>320</v>
      </c>
      <c r="E12" s="42">
        <v>180</v>
      </c>
      <c r="F12" s="41">
        <v>74.099999999999994</v>
      </c>
      <c r="G12" s="41">
        <v>78.599999999999994</v>
      </c>
      <c r="H12" s="37" t="s">
        <v>1759</v>
      </c>
      <c r="I12" s="17">
        <v>26300000</v>
      </c>
      <c r="J12" s="22">
        <v>25257498</v>
      </c>
      <c r="K12" s="27">
        <v>3090000</v>
      </c>
      <c r="L12" s="25"/>
    </row>
    <row r="13" spans="1:12" ht="35" x14ac:dyDescent="0.3">
      <c r="A13" s="16" t="s">
        <v>1722</v>
      </c>
      <c r="B13" s="16" t="s">
        <v>635</v>
      </c>
      <c r="C13" s="16">
        <v>2184</v>
      </c>
      <c r="D13" s="16" t="s">
        <v>320</v>
      </c>
      <c r="E13" s="42">
        <v>269</v>
      </c>
      <c r="F13" s="41">
        <v>10.7</v>
      </c>
      <c r="G13" s="41">
        <v>12.3</v>
      </c>
      <c r="H13" s="37" t="s">
        <v>1760</v>
      </c>
      <c r="I13" s="17">
        <v>1320000</v>
      </c>
      <c r="J13" s="22">
        <v>1240729</v>
      </c>
      <c r="K13" s="27">
        <v>13000</v>
      </c>
      <c r="L13" s="25"/>
    </row>
    <row r="14" spans="1:12" ht="23.5" x14ac:dyDescent="0.3">
      <c r="A14" s="16" t="s">
        <v>1723</v>
      </c>
      <c r="B14" s="16" t="s">
        <v>1739</v>
      </c>
      <c r="C14" s="16">
        <v>6297</v>
      </c>
      <c r="D14" s="16" t="s">
        <v>324</v>
      </c>
      <c r="E14" s="42">
        <v>99</v>
      </c>
      <c r="F14" s="41">
        <v>0.1</v>
      </c>
      <c r="G14" s="41">
        <v>8.1</v>
      </c>
      <c r="H14" s="37" t="s">
        <v>1761</v>
      </c>
      <c r="I14" s="17">
        <v>0</v>
      </c>
      <c r="J14" s="22">
        <v>0</v>
      </c>
      <c r="K14" s="27">
        <v>178000</v>
      </c>
      <c r="L14" s="25"/>
    </row>
    <row r="15" spans="1:12" ht="35" x14ac:dyDescent="0.3">
      <c r="A15" s="16" t="s">
        <v>1724</v>
      </c>
      <c r="B15" s="16" t="s">
        <v>1740</v>
      </c>
      <c r="C15" s="16">
        <v>5183</v>
      </c>
      <c r="D15" s="16" t="s">
        <v>378</v>
      </c>
      <c r="E15" s="42">
        <v>210</v>
      </c>
      <c r="F15" s="41">
        <v>24.7</v>
      </c>
      <c r="G15" s="41">
        <v>36.4</v>
      </c>
      <c r="H15" s="37" t="s">
        <v>1762</v>
      </c>
      <c r="I15" s="17">
        <v>0</v>
      </c>
      <c r="J15" s="22">
        <v>0</v>
      </c>
      <c r="K15" s="27">
        <v>50000</v>
      </c>
      <c r="L15" s="25"/>
    </row>
    <row r="16" spans="1:12" ht="35" x14ac:dyDescent="0.3">
      <c r="A16" s="16" t="s">
        <v>1725</v>
      </c>
      <c r="B16" s="16" t="s">
        <v>681</v>
      </c>
      <c r="C16" s="16" t="s">
        <v>35</v>
      </c>
      <c r="D16" s="16" t="s">
        <v>378</v>
      </c>
      <c r="E16" s="42">
        <v>210</v>
      </c>
      <c r="F16" s="41">
        <v>25.4</v>
      </c>
      <c r="G16" s="41">
        <v>32.200000000000003</v>
      </c>
      <c r="H16" s="37" t="s">
        <v>682</v>
      </c>
      <c r="I16" s="17">
        <v>485000</v>
      </c>
      <c r="J16" s="22">
        <v>392585</v>
      </c>
      <c r="K16" s="27">
        <v>212000</v>
      </c>
      <c r="L16" s="25"/>
    </row>
    <row r="17" spans="1:12" ht="45.75" customHeight="1" x14ac:dyDescent="0.3">
      <c r="A17" s="16" t="s">
        <v>1726</v>
      </c>
      <c r="B17" s="16" t="s">
        <v>636</v>
      </c>
      <c r="C17" s="16" t="s">
        <v>637</v>
      </c>
      <c r="D17" s="16" t="s">
        <v>581</v>
      </c>
      <c r="E17" s="42">
        <v>5</v>
      </c>
      <c r="F17" s="41">
        <v>37.5</v>
      </c>
      <c r="G17" s="41">
        <v>51.4</v>
      </c>
      <c r="H17" s="37" t="s">
        <v>1763</v>
      </c>
      <c r="I17" s="17">
        <v>7341000</v>
      </c>
      <c r="J17" s="22">
        <v>1673167</v>
      </c>
      <c r="K17" s="27">
        <v>1454000</v>
      </c>
      <c r="L17" s="25"/>
    </row>
    <row r="18" spans="1:12" ht="58" x14ac:dyDescent="0.3">
      <c r="A18" s="16" t="s">
        <v>1727</v>
      </c>
      <c r="B18" s="16" t="s">
        <v>1741</v>
      </c>
      <c r="C18" s="16" t="s">
        <v>658</v>
      </c>
      <c r="D18" s="16" t="s">
        <v>581</v>
      </c>
      <c r="E18" s="42">
        <v>5</v>
      </c>
      <c r="F18" s="41">
        <v>37.5</v>
      </c>
      <c r="G18" s="41">
        <v>51.4</v>
      </c>
      <c r="H18" s="37" t="s">
        <v>1764</v>
      </c>
      <c r="I18" s="17">
        <v>336000</v>
      </c>
      <c r="J18" s="22">
        <v>82497</v>
      </c>
      <c r="K18" s="27">
        <v>108000</v>
      </c>
      <c r="L18" s="25"/>
    </row>
    <row r="19" spans="1:12" ht="58" x14ac:dyDescent="0.3">
      <c r="A19" s="21" t="s">
        <v>1728</v>
      </c>
      <c r="B19" s="9" t="s">
        <v>1742</v>
      </c>
      <c r="C19" s="9" t="s">
        <v>658</v>
      </c>
      <c r="D19" s="9" t="s">
        <v>581</v>
      </c>
      <c r="E19" s="12">
        <v>5</v>
      </c>
      <c r="F19" s="10">
        <v>37.5</v>
      </c>
      <c r="G19" s="10">
        <v>39.6</v>
      </c>
      <c r="H19" s="13" t="s">
        <v>1764</v>
      </c>
      <c r="I19" s="17">
        <v>20175000</v>
      </c>
      <c r="J19" s="22">
        <v>15822145</v>
      </c>
      <c r="K19" s="27">
        <v>168000</v>
      </c>
      <c r="L19" s="25"/>
    </row>
    <row r="20" spans="1:12" ht="46.5" x14ac:dyDescent="0.3">
      <c r="A20" s="16" t="s">
        <v>1313</v>
      </c>
      <c r="B20" s="16" t="s">
        <v>582</v>
      </c>
      <c r="C20" s="16" t="s">
        <v>583</v>
      </c>
      <c r="D20" s="16" t="s">
        <v>581</v>
      </c>
      <c r="E20" s="42">
        <v>11</v>
      </c>
      <c r="F20" s="41">
        <v>2.4</v>
      </c>
      <c r="G20" s="41">
        <v>2.8</v>
      </c>
      <c r="H20" s="37" t="s">
        <v>1765</v>
      </c>
      <c r="I20" s="17">
        <v>30286037</v>
      </c>
      <c r="J20" s="22">
        <v>25423798</v>
      </c>
      <c r="K20" s="27">
        <v>3469000</v>
      </c>
      <c r="L20" s="25"/>
    </row>
    <row r="21" spans="1:12" ht="35" x14ac:dyDescent="0.3">
      <c r="A21" s="16" t="s">
        <v>1729</v>
      </c>
      <c r="B21" s="16" t="s">
        <v>1743</v>
      </c>
      <c r="C21" s="16" t="s">
        <v>656</v>
      </c>
      <c r="D21" s="16" t="s">
        <v>581</v>
      </c>
      <c r="E21" s="42">
        <v>5</v>
      </c>
      <c r="F21" s="41">
        <v>29.1</v>
      </c>
      <c r="G21" s="41">
        <v>30.5</v>
      </c>
      <c r="H21" s="37" t="s">
        <v>1766</v>
      </c>
      <c r="I21" s="17">
        <v>4550000</v>
      </c>
      <c r="J21" s="22">
        <v>3397944</v>
      </c>
      <c r="K21" s="27">
        <v>752000</v>
      </c>
      <c r="L21" s="25"/>
    </row>
    <row r="22" spans="1:12" ht="35" x14ac:dyDescent="0.3">
      <c r="A22" s="16" t="s">
        <v>1730</v>
      </c>
      <c r="B22" s="16" t="s">
        <v>1744</v>
      </c>
      <c r="C22" s="16">
        <v>2655</v>
      </c>
      <c r="D22" s="16" t="s">
        <v>598</v>
      </c>
      <c r="E22" s="42">
        <v>5</v>
      </c>
      <c r="F22" s="41">
        <v>12.4</v>
      </c>
      <c r="G22" s="41">
        <v>14.5</v>
      </c>
      <c r="H22" s="37" t="s">
        <v>1767</v>
      </c>
      <c r="I22" s="17">
        <v>30034000</v>
      </c>
      <c r="J22" s="22">
        <v>9226663</v>
      </c>
      <c r="K22" s="27">
        <v>5573000</v>
      </c>
      <c r="L22" s="25"/>
    </row>
    <row r="23" spans="1:12" ht="35" x14ac:dyDescent="0.3">
      <c r="A23" s="16" t="s">
        <v>1731</v>
      </c>
      <c r="B23" s="16" t="s">
        <v>1745</v>
      </c>
      <c r="C23" s="16" t="s">
        <v>1768</v>
      </c>
      <c r="D23" s="16" t="s">
        <v>598</v>
      </c>
      <c r="E23" s="42">
        <v>5</v>
      </c>
      <c r="F23" s="41">
        <v>14.5</v>
      </c>
      <c r="G23" s="41">
        <v>17.100000000000001</v>
      </c>
      <c r="H23" s="37" t="s">
        <v>1769</v>
      </c>
      <c r="I23" s="17">
        <v>9458000</v>
      </c>
      <c r="J23" s="22">
        <v>2950572</v>
      </c>
      <c r="K23" s="27">
        <v>3316000</v>
      </c>
      <c r="L23" s="25"/>
    </row>
    <row r="24" spans="1:12" ht="35.5" thickBot="1" x14ac:dyDescent="0.35">
      <c r="A24" s="28" t="s">
        <v>1732</v>
      </c>
      <c r="B24" s="28" t="s">
        <v>1746</v>
      </c>
      <c r="C24" s="28" t="s">
        <v>1770</v>
      </c>
      <c r="D24" s="28" t="s">
        <v>598</v>
      </c>
      <c r="E24" s="59">
        <v>5</v>
      </c>
      <c r="F24" s="62">
        <v>17.100000000000001</v>
      </c>
      <c r="G24" s="62">
        <v>18.899999999999999</v>
      </c>
      <c r="H24" s="38" t="s">
        <v>1771</v>
      </c>
      <c r="I24" s="29">
        <v>16078000</v>
      </c>
      <c r="J24" s="30">
        <v>6779000</v>
      </c>
      <c r="K24" s="31">
        <v>8898000</v>
      </c>
      <c r="L24" s="32"/>
    </row>
    <row r="25" spans="1:12" ht="13.5" customHeight="1" thickTop="1" x14ac:dyDescent="0.3">
      <c r="A25" s="33"/>
      <c r="B25" s="33"/>
      <c r="C25" s="33"/>
      <c r="D25" s="33"/>
      <c r="E25" s="60"/>
      <c r="F25" s="63"/>
      <c r="G25" s="63"/>
      <c r="H25" s="39"/>
      <c r="I25" s="34"/>
      <c r="J25" s="34"/>
      <c r="K25" s="35">
        <f>SUBTOTAL(109,K2:K24)</f>
        <v>29403000</v>
      </c>
      <c r="L25" s="36"/>
    </row>
  </sheetData>
  <sheetProtection selectLockedCells="1" sort="0" autoFilter="0" selectUnlockedCells="1"/>
  <autoFilter ref="A1:CO24" xr:uid="{3EDED7B6-E4AE-4A01-8406-58451F30DD53}"/>
  <conditionalFormatting sqref="B1">
    <cfRule type="duplicateValues" dxfId="3" priority="3"/>
    <cfRule type="duplicateValues" dxfId="2" priority="4"/>
  </conditionalFormatting>
  <conditionalFormatting sqref="B1">
    <cfRule type="duplicateValues" dxfId="1" priority="2"/>
  </conditionalFormatting>
  <conditionalFormatting sqref="B19">
    <cfRule type="duplicateValues" dxfId="0" priority="1"/>
  </conditionalFormatting>
  <pageMargins left="0.45" right="0.45" top="0.7231481481481481" bottom="0.5" header="0.3" footer="0.3"/>
  <pageSetup scale="72" fitToHeight="0" orientation="landscape" r:id="rId1"/>
  <headerFooter>
    <oddHeader xml:space="preserve">&amp;L&amp;"ARIAL,Bold"FISCAL YEAR 2021-2022 RIGHT OF WAY (R/W) CAPITAL REIMBURSED ALLOCATION 
</oddHeader>
    <oddFooter>&amp;LData sources: PRSM, infoAdvantage, ROWSUP / Data pulled by: Ella Chinn / Reviewed by: Kristen Pulliam&amp;CPage &amp;P of &amp;N&amp;RPresented to HQ Budgets 05/13/2020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FY22-23 Original Projects</vt:lpstr>
      <vt:lpstr>Fund Reservation - Original</vt:lpstr>
      <vt:lpstr>FY22-23 Reimbursed- Original</vt:lpstr>
      <vt:lpstr>'Fund Reservation - Original'!Print_Titles</vt:lpstr>
      <vt:lpstr>'FY22-23 Original Projects'!Print_Titles</vt:lpstr>
      <vt:lpstr>'FY22-23 Reimbursed- Original'!Print_Titles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Pulliam, Kristen M@DOT</dc:creator>
  <cp:lastModifiedBy>Pulliam, Kristen M@DOT</cp:lastModifiedBy>
  <cp:lastPrinted>2022-04-29T22:34:06Z</cp:lastPrinted>
  <dcterms:created xsi:type="dcterms:W3CDTF">2020-04-10T18:18:43Z</dcterms:created>
  <dcterms:modified xsi:type="dcterms:W3CDTF">2022-05-12T22:55:30Z</dcterms:modified>
</cp:coreProperties>
</file>