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G:\OFP\Programs\Earmark Repurposing\Earmark Repurposing 2026\1. Website\"/>
    </mc:Choice>
  </mc:AlternateContent>
  <xr:revisionPtr revIDLastSave="0" documentId="13_ncr:1_{96FD9266-2B1D-416D-BD0C-D641A42A583E}" xr6:coauthVersionLast="47" xr6:coauthVersionMax="47" xr10:uidLastSave="{00000000-0000-0000-0000-000000000000}"/>
  <bookViews>
    <workbookView xWindow="28680" yWindow="-9780" windowWidth="29040" windowHeight="15720" tabRatio="228" xr2:uid="{00000000-000D-0000-FFFF-FFFF00000000}"/>
  </bookViews>
  <sheets>
    <sheet name="&gt;10%" sheetId="1" r:id="rId1"/>
  </sheets>
  <definedNames>
    <definedName name="_xlnm._FilterDatabase" localSheetId="0" hidden="1">'&gt;10%'!$A$8:$K$214</definedName>
    <definedName name="_xlnm.Print_Area" localSheetId="0">'&gt;10%'!$A$1:$K$11</definedName>
    <definedName name="_xlnm.Print_Titles" localSheetId="0">'&gt;10%'!$1:$8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213" i="1" l="1"/>
  <c r="K24" i="1"/>
  <c r="J24" i="1"/>
  <c r="J14" i="1"/>
  <c r="K14" i="1" s="1"/>
  <c r="K17" i="1"/>
  <c r="K188" i="1"/>
  <c r="K52" i="1"/>
  <c r="J207" i="1"/>
  <c r="K207" i="1" s="1"/>
  <c r="K109" i="1"/>
  <c r="J216" i="1" l="1"/>
  <c r="I216" i="1"/>
  <c r="K216" i="1"/>
  <c r="G216" i="1"/>
  <c r="H216" i="1"/>
</calcChain>
</file>

<file path=xl/sharedStrings.xml><?xml version="1.0" encoding="utf-8"?>
<sst xmlns="http://schemas.openxmlformats.org/spreadsheetml/2006/main" count="1039" uniqueCount="559">
  <si>
    <t>TOTALS</t>
  </si>
  <si>
    <t>Demo Description</t>
  </si>
  <si>
    <t>Demo ID</t>
  </si>
  <si>
    <t>District</t>
  </si>
  <si>
    <t>Sponsoring Agency</t>
  </si>
  <si>
    <t>RTPA</t>
  </si>
  <si>
    <t>More than 10% Obligated; All projects closed and final vouchered</t>
  </si>
  <si>
    <t>Allocated Amount</t>
  </si>
  <si>
    <t>Obligated Amount</t>
  </si>
  <si>
    <t>Unobligated Balance</t>
  </si>
  <si>
    <t>Additional Apportionment (No Special Obligational Authority)</t>
  </si>
  <si>
    <t>CA168</t>
  </si>
  <si>
    <t>Reconstruct La Loma Bridge in Pasadena</t>
  </si>
  <si>
    <t>CA440</t>
  </si>
  <si>
    <t>Rehabilitate pavement on Azusa Avenue and San Gabriel Avenue in Azusa.</t>
  </si>
  <si>
    <t>Metropolitan Transportation Commission</t>
  </si>
  <si>
    <t>Los Angeles County</t>
  </si>
  <si>
    <t>CA662</t>
  </si>
  <si>
    <t>Implement Northwest San Fernando Valley Road and Safety Improvements.</t>
  </si>
  <si>
    <t>CA717</t>
  </si>
  <si>
    <t>To improve California Avenue between Willow and Spring Streets, Long Beach</t>
  </si>
  <si>
    <t>CA107</t>
  </si>
  <si>
    <t>Construct Palisades Bluff Stabilization project, Santa Monica</t>
  </si>
  <si>
    <t>CA142</t>
  </si>
  <si>
    <t>Implement City of Compton traffic signal systems improvements</t>
  </si>
  <si>
    <t>CA174</t>
  </si>
  <si>
    <t>Stabilize US-101 at Wilson Creek</t>
  </si>
  <si>
    <t>CA547</t>
  </si>
  <si>
    <t>Construct I-80 HOV lanes and interchange in Vallejo</t>
  </si>
  <si>
    <t>CA606</t>
  </si>
  <si>
    <t>Engineering support to I-5 Joint Powers Authority to widen I-5 freeway and improve corridor arterials from I-710 to Orange County line.</t>
  </si>
  <si>
    <t>CA664</t>
  </si>
  <si>
    <t>Improve West Adams Blvd. Streetscape in West Adams Historic District, Los Angeles.</t>
  </si>
  <si>
    <t>CA735</t>
  </si>
  <si>
    <t>Port of Hueneme Intermodal Access Improvement Access Improvement Project, including grade separation at Rice Avenue and State Route 34; widen Hueneme Road</t>
  </si>
  <si>
    <t>CA833</t>
  </si>
  <si>
    <t>Westchester Streetscape Improvement Project, CA</t>
  </si>
  <si>
    <t>Los Angeles County Metropolitan Transportation Authority</t>
  </si>
  <si>
    <t>Solano County</t>
  </si>
  <si>
    <t>San Bernardino County</t>
  </si>
  <si>
    <t>CA035</t>
  </si>
  <si>
    <t>CA067</t>
  </si>
  <si>
    <t>CA114</t>
  </si>
  <si>
    <t>CA189</t>
  </si>
  <si>
    <t>CA341</t>
  </si>
  <si>
    <t>CA383</t>
  </si>
  <si>
    <t>CA387</t>
  </si>
  <si>
    <t>CA624</t>
  </si>
  <si>
    <t>CA721</t>
  </si>
  <si>
    <t>Compton: For a grade separation project at W. Alameda St. and the Mealy St. Corridor</t>
  </si>
  <si>
    <t>Extend I-10 HOV lanes, Los Angeles</t>
  </si>
  <si>
    <t>Construct I-10/Pepper Ave. Interchange</t>
  </si>
  <si>
    <t>Implement ITS technologies in Employment Center area of City of El Segundo</t>
  </si>
  <si>
    <t>Improve traffic safety, including streetlights, from Queen to Barclay to Los Angeles River to Riverside in Elysian Valley, Los Angeles</t>
  </si>
  <si>
    <t>Develop and implement traffic calming measures for traffic exiting the I-710 into Long Beach</t>
  </si>
  <si>
    <t>The Alameda Corridor SR 47 Port Access Expressway design funding</t>
  </si>
  <si>
    <t>I-110/SR 47/Harbor Blvd. Interchange Improvements, San Pedro.</t>
  </si>
  <si>
    <t>Alameda Corridor SR 47 Port Access Expressway design</t>
  </si>
  <si>
    <t>CA374</t>
  </si>
  <si>
    <t>Construct I-605 Interchange Capacity Improvements in Irwindale</t>
  </si>
  <si>
    <t>AMBAG</t>
  </si>
  <si>
    <t>CA545</t>
  </si>
  <si>
    <t>Greenleaf right-of-way Community Enhancement Project-design and construct bikeways, pedestrian walkways and upgrade signalization, Compton.</t>
  </si>
  <si>
    <t>SANDAG</t>
  </si>
  <si>
    <t>CA810</t>
  </si>
  <si>
    <t>Highland Park Streetscape, Los Angeles, CA</t>
  </si>
  <si>
    <t>CA012</t>
  </si>
  <si>
    <t>SONOMA &amp; MARIN CO. - 101 ROW PURCHASE</t>
  </si>
  <si>
    <t>CA018</t>
  </si>
  <si>
    <t>ALAMEDA ISLAND - I-880</t>
  </si>
  <si>
    <t>CA022</t>
  </si>
  <si>
    <t>Hollister: CA SR-156 Bypass of Hollister (CA) - PE Demo</t>
  </si>
  <si>
    <t>CA040</t>
  </si>
  <si>
    <t>San Francisco: Preliminary work on seismic upgrading of Golden Gate Bridge</t>
  </si>
  <si>
    <t>CA048</t>
  </si>
  <si>
    <t>Los Angeles: Multi-modal transit parkway on Santa Monica Blvd. from I-405 to US 101</t>
  </si>
  <si>
    <t>CA062</t>
  </si>
  <si>
    <t>Upgrade access road to Mare Island. Mare Island access study</t>
  </si>
  <si>
    <t>CA071</t>
  </si>
  <si>
    <t>Construct bikeways, Santa Maria</t>
  </si>
  <si>
    <t>CA073</t>
  </si>
  <si>
    <t>Improve streets and construct bicycle path, Westlake Village</t>
  </si>
  <si>
    <t>CA074</t>
  </si>
  <si>
    <t>Improve streets and construct bicycle path, Calabasas</t>
  </si>
  <si>
    <t>CA075</t>
  </si>
  <si>
    <t>Construct Third Street South Bay Basin Bridge, San Francisco Construct Bayview Transportation Improvements Project (ref. P.L. 109-059, Sec. 1703 (b)</t>
  </si>
  <si>
    <t>CA077</t>
  </si>
  <si>
    <t>Reconstruct Tennessee Valley Bridge, Marin Co.</t>
  </si>
  <si>
    <t>CA080</t>
  </si>
  <si>
    <t>Rehabilitate historic train depot in San Bernadino</t>
  </si>
  <si>
    <t>CA084</t>
  </si>
  <si>
    <t>Construct bike paths, Thousand Oaks</t>
  </si>
  <si>
    <t>CA085</t>
  </si>
  <si>
    <t>Upgrade access to Sylmar/San Fernando Metrolink Station and Westfield Village, Los Angeles</t>
  </si>
  <si>
    <t>CA088</t>
  </si>
  <si>
    <t>Reconstruct I-215 and construct HOV lanes between 2nd Street and 9th Street, San Bernardino</t>
  </si>
  <si>
    <t>CA094</t>
  </si>
  <si>
    <t>Improve highway access to Humboldt Bay and Harbor Port</t>
  </si>
  <si>
    <t>CA098</t>
  </si>
  <si>
    <t>Construct interchanges for I-10 in Coachella Valley, Riverside County</t>
  </si>
  <si>
    <t>CA099</t>
  </si>
  <si>
    <t>Improve and construct I-80 reliever route project; Walters Road and Walters Road Extension Segments</t>
  </si>
  <si>
    <t>CA100</t>
  </si>
  <si>
    <t>Upgrade SR 92/El Camino interchange, San Mateo</t>
  </si>
  <si>
    <t>CA102</t>
  </si>
  <si>
    <t>Construct capital improvements along I-680 corridor</t>
  </si>
  <si>
    <t>CA108</t>
  </si>
  <si>
    <t>Construct the South Central Los Angeles Exposition Park Intermodal Urban Access Project in Los Angeles</t>
  </si>
  <si>
    <t>CA111</t>
  </si>
  <si>
    <t>Construct railroad at-grade crossings, San Leandro</t>
  </si>
  <si>
    <t>CA118</t>
  </si>
  <si>
    <t>Construct Los Angeles County Gateway Cities NHS Access</t>
  </si>
  <si>
    <t>CA119</t>
  </si>
  <si>
    <t>Construct Port of Oakland intermodal terminal</t>
  </si>
  <si>
    <t>CA120</t>
  </si>
  <si>
    <t>Upgrade Osgood Road between Washington Blvd. and South Grimmer Blvd., Freemont</t>
  </si>
  <si>
    <t>CA121</t>
  </si>
  <si>
    <t>Reconstruct and widen Mission Road, Alhambra</t>
  </si>
  <si>
    <t>CA122</t>
  </si>
  <si>
    <t>Rehabilitate Artesia Blvd.</t>
  </si>
  <si>
    <t>CA125</t>
  </si>
  <si>
    <t>Improve streets and highways, and/or construct sound walls, Thousand Oaks</t>
  </si>
  <si>
    <t>CA127</t>
  </si>
  <si>
    <t>Construct new I-5 interchange with Highway 99W, Tehama Co.</t>
  </si>
  <si>
    <t>CA129</t>
  </si>
  <si>
    <t>Upgrade Route 4 West in Contra Costa Co.</t>
  </si>
  <si>
    <t>CA133</t>
  </si>
  <si>
    <t>Upgrade Greenville Rd. and construct railroad underpass, Livermore</t>
  </si>
  <si>
    <t>CA134</t>
  </si>
  <si>
    <t>Widen 5th Street and replace 5th Street bridge in Highland, California.</t>
  </si>
  <si>
    <t>CA141</t>
  </si>
  <si>
    <t>Improve streets and construct bicycle paths, Agoura Hills</t>
  </si>
  <si>
    <t>CA146</t>
  </si>
  <si>
    <t>Rehabilitate B Street between Foothill Blvd. and Kelly St., Hayward</t>
  </si>
  <si>
    <t>CA147</t>
  </si>
  <si>
    <t>Improve streets and related bicycle lane in Oak Park, Ventura Co.</t>
  </si>
  <si>
    <t>CA163</t>
  </si>
  <si>
    <t>Widen SR-23 between Moorpark and Thousand Oaks</t>
  </si>
  <si>
    <t>CA164</t>
  </si>
  <si>
    <t>Undertake San Pedro Bridge project at SR 1, Pacifica</t>
  </si>
  <si>
    <t>CA165</t>
  </si>
  <si>
    <t>Upgrade Del Almo Boulevard at I-405</t>
  </si>
  <si>
    <t>CA166</t>
  </si>
  <si>
    <t>Construct Overland Drive overcrossing in Temecula</t>
  </si>
  <si>
    <t>CA173</t>
  </si>
  <si>
    <t>Reconstruct Palos Verdes Drive, Palos Verdes Estates</t>
  </si>
  <si>
    <t>CA179</t>
  </si>
  <si>
    <t>Upgrade Riverside Avenue/I-10 interchange, Rialto</t>
  </si>
  <si>
    <t>CA183</t>
  </si>
  <si>
    <t>Construct I-680 HOV lanes between Marina Vista toll plaza to North Main Street, Martinez to Walnut Creek</t>
  </si>
  <si>
    <t>CA192</t>
  </si>
  <si>
    <t>Replace Maxwell Bridge, Napa Cty</t>
  </si>
  <si>
    <t>CA307</t>
  </si>
  <si>
    <t>Construct safe access to streets for bicyclists and pedestrians including crosswalks, sidewalks and traffic calming measures, Covina</t>
  </si>
  <si>
    <t>CA312</t>
  </si>
  <si>
    <t>Replace structurally unsafe Winters Bridge for vehicles, bicycles and pedestrians between Yolo and Solano Counties</t>
  </si>
  <si>
    <t>CA314</t>
  </si>
  <si>
    <t>Douglas St. Improvements, El Segundo</t>
  </si>
  <si>
    <t>CA322</t>
  </si>
  <si>
    <t>Construct pedestrian, bicycle and ADA accessible boardwalks at the Pismo Beach Promenade in San Luis Obispo County</t>
  </si>
  <si>
    <t>CA325</t>
  </si>
  <si>
    <t>Construct a 2.8 mile bikeway along Lambert Road from Mills Ave., to Valley Home Ave., in the City of Whittier, CA</t>
  </si>
  <si>
    <t>CA326</t>
  </si>
  <si>
    <t>Construction of Cross Valley Connector between I-5 and SR 14</t>
  </si>
  <si>
    <t>CA328</t>
  </si>
  <si>
    <t>Widen SR 89 at existing mousehole two lane RR underpass</t>
  </si>
  <si>
    <t>CA329</t>
  </si>
  <si>
    <t>Operations and management improvements, including ITS technologies, on U.S. Highway 101 in Santa Barbara County</t>
  </si>
  <si>
    <t>CA332</t>
  </si>
  <si>
    <t>Escondido, CA Construction of Bear Valley Parkway, East Valley Parkway</t>
  </si>
  <si>
    <t>CA334</t>
  </si>
  <si>
    <t>Widening the highway and reconstructing off ramps on Hwy 101 between Steele Lane and Windsor, CA to reduce traffic and promote carpools</t>
  </si>
  <si>
    <t>CA335</t>
  </si>
  <si>
    <t>Implement Southwest San Fernando Valley Road and Safety Improvements</t>
  </si>
  <si>
    <t>CA346</t>
  </si>
  <si>
    <t>Construct new left turn lane at State Route 19 and Telstar in El Monte</t>
  </si>
  <si>
    <t>CA348</t>
  </si>
  <si>
    <t>Construct Class I bike and pedestrian path from San Luis Obispo to Avila Beach</t>
  </si>
  <si>
    <t>CA350</t>
  </si>
  <si>
    <t>I-10 and Indian Ave. Interchange, Palm Springs, CA</t>
  </si>
  <si>
    <t>CA357</t>
  </si>
  <si>
    <t>I-5 Santa Clarita-Los Angeles Gateway Improvement Project</t>
  </si>
  <si>
    <t>CA358</t>
  </si>
  <si>
    <t>San Gabriel Blvd. Rehabilitation Project_x0014_Mission Rd. to Broadway, San Gabriel</t>
  </si>
  <si>
    <t>CA365</t>
  </si>
  <si>
    <t>Mission Boulevard/State Route 71 Interchange_x0014_Corridor Improvements</t>
  </si>
  <si>
    <t>CA368</t>
  </si>
  <si>
    <t>Construct Route 101 Auxiliary Lanes 3rd Ave. in the City of San Mateo to Millbrae Ave. in Millbrae</t>
  </si>
  <si>
    <t>CA371</t>
  </si>
  <si>
    <t>Improvement of intersection at Aviation Blvd. and Rosecrans Ave. to reduce congestion, City of Hawthorne</t>
  </si>
  <si>
    <t>CA372</t>
  </si>
  <si>
    <t>I-5 HOV Improvements from Route 134 to Route 170</t>
  </si>
  <si>
    <t>CA373</t>
  </si>
  <si>
    <t>Shoal Creek Pedestrian Bridge (San Diego)</t>
  </si>
  <si>
    <t>CA380</t>
  </si>
  <si>
    <t>Grade Separation at 32nd Street between I-15 and Harbor Drive, San Diego</t>
  </si>
  <si>
    <t>CA386</t>
  </si>
  <si>
    <t>Construct bicycle and pedestrian bridge between Oyster Bay Regional Park in San Leandro and Metropolitan Golf Course in Oakland</t>
  </si>
  <si>
    <t>CA396</t>
  </si>
  <si>
    <t>Implement Riverside Avenue Railroad Bridge improvements, south of Interstate 10 in Rialto</t>
  </si>
  <si>
    <t>CA400</t>
  </si>
  <si>
    <t>Reconstruct Eastern Ave. from Muller St. to Watcher St. in Bell Gardens.</t>
  </si>
  <si>
    <t>CA402</t>
  </si>
  <si>
    <t>Rosemead Boulevard/Highway 19 Renovation Project, Pico Rivera.</t>
  </si>
  <si>
    <t>CA403</t>
  </si>
  <si>
    <t>Colima Road at Fullerton Road Intersection Improvements</t>
  </si>
  <si>
    <t>CA408</t>
  </si>
  <si>
    <t>U.S. 101 Operational Improvements, San Jose</t>
  </si>
  <si>
    <t>CA412</t>
  </si>
  <si>
    <t>Construction of CA 101 Auxiliary Lanes, Marsh Rd. to Santa Clara County Line</t>
  </si>
  <si>
    <t>CA415</t>
  </si>
  <si>
    <t>Implement Van Nuys Road and Safety Improvements.</t>
  </si>
  <si>
    <t>CA419</t>
  </si>
  <si>
    <t>Widen State Route 262, replace two railroad overpass structures, and rebuild on and off ramps between SR 262 and Kato Rd. in Fremont</t>
  </si>
  <si>
    <t>CA423</t>
  </si>
  <si>
    <t>Widen San Fernando Road North, including streetscape projects, Sylmar</t>
  </si>
  <si>
    <t>CA432</t>
  </si>
  <si>
    <t>Upgrade and reconstruct I- 580/Vasco Road Interchange, City of Livermore.</t>
  </si>
  <si>
    <t>CA435</t>
  </si>
  <si>
    <t>I-15/Base Line Road Interchange Project, Rancho Cucamonga, California</t>
  </si>
  <si>
    <t>CA437</t>
  </si>
  <si>
    <t>Central Galt and State Route 99 Interchange and Access Improvements.</t>
  </si>
  <si>
    <t>CA443</t>
  </si>
  <si>
    <t>Almaden Expressway Improvements between Branham Lane and Blossom Road, San Jose</t>
  </si>
  <si>
    <t>CA447</t>
  </si>
  <si>
    <t>Construct new interchange and related road improvements on U.S. 101 near Airport Blvd., Salinas.</t>
  </si>
  <si>
    <t>CA453</t>
  </si>
  <si>
    <t>Reconstruct interchange at I-10 and Riverside Avenue to improve traffic in Rialto</t>
  </si>
  <si>
    <t>CA456</t>
  </si>
  <si>
    <t>Reconstruct Long Beach Blvd. with medians and improve drainage from Palm Ave. to Tweedy Blvd. in Lynwood.</t>
  </si>
  <si>
    <t>CA457</t>
  </si>
  <si>
    <t>Expand carsharing pilot program to serve low-and moderate-income neighborhoods in the City and County of San Francisco.</t>
  </si>
  <si>
    <t>CA469</t>
  </si>
  <si>
    <t>Install new grade separation at Ranchero Road in Hesperia</t>
  </si>
  <si>
    <t>CA472</t>
  </si>
  <si>
    <t>San Gabriel Blvd. rehabilitation project, Mission Road to Broadway, San Gabriel</t>
  </si>
  <si>
    <t>CA474</t>
  </si>
  <si>
    <t>Transportation enhancements to Children's Museum of Los Angeles.</t>
  </si>
  <si>
    <t>CA481</t>
  </si>
  <si>
    <t>Landscape south side of the 91 Fwy at Bellflower Blvd. in Bellflower.</t>
  </si>
  <si>
    <t>CA482</t>
  </si>
  <si>
    <t>City of Redondo Beach Esplanade Improvement Project.</t>
  </si>
  <si>
    <t>CA484</t>
  </si>
  <si>
    <t>Passons Grade Separation in the City of Pico Rivera.</t>
  </si>
  <si>
    <t>CA486</t>
  </si>
  <si>
    <t>Reconstruction of The Strand in the City of Manhattan Beach to improve beach access and accommodate increased pedestrian traffic</t>
  </si>
  <si>
    <t>CA490</t>
  </si>
  <si>
    <t>State Route 88--Pine Grove Corridor Improvement Project.</t>
  </si>
  <si>
    <t>CA492</t>
  </si>
  <si>
    <t>Construct I-80 Gilman Street interchange improvements in Berkeley</t>
  </si>
  <si>
    <t>CA502</t>
  </si>
  <si>
    <t>Improvement of intersection at Burbank Blvd. and Hayvenhurst Ave.</t>
  </si>
  <si>
    <t>CA507</t>
  </si>
  <si>
    <t>Planning for the Orangeline High Speed MAGLEV from Los Angeles County to Orange County</t>
  </si>
  <si>
    <t>CA510</t>
  </si>
  <si>
    <t>Construct and improve medians and drainage on Imperial Highway from west border to east border of city in La Mirada.</t>
  </si>
  <si>
    <t>CA519</t>
  </si>
  <si>
    <t>State Route 99 improvements at Sheldon Road.</t>
  </si>
  <si>
    <t>CA536</t>
  </si>
  <si>
    <t>Crenshaw Blvd. Rehabilitation, 182nd St. 190th St.; and Crenshaw Blvd. at 182nd St. Fwy on- off Ramp Capacity Enhancement, City of Torrance</t>
  </si>
  <si>
    <t>CA543</t>
  </si>
  <si>
    <t>Construction of traffic and pedestrian safety improvements in Yucca Valley</t>
  </si>
  <si>
    <t>CA548</t>
  </si>
  <si>
    <t>4 lane widening/safety improvements on State Route 25 from Hollister to Gilroy</t>
  </si>
  <si>
    <t>CA550</t>
  </si>
  <si>
    <t>U.S. 101 Corridor Improvements--Route 280 to the Capitol-Yerba Buena Interchange.</t>
  </si>
  <si>
    <t>CA552</t>
  </si>
  <si>
    <t>Monte Vista Avenue Grade Separation, Montclair, California</t>
  </si>
  <si>
    <t>CA555</t>
  </si>
  <si>
    <t>Reconstruct Paramount Blvd. with medians and improve drainage from north border to south border of city in Lakewood</t>
  </si>
  <si>
    <t>CA556</t>
  </si>
  <si>
    <t>Widen and make ITS improvements on Paramount Blvd. between Telegraph Rd. and Gardendale St. in Downey</t>
  </si>
  <si>
    <t>CA559</t>
  </si>
  <si>
    <t>Construct and repair lining in four tunnels on Kanan, Kanan Dume, and Malibu Canyon Roads between U.S. 1 and U.S. 101</t>
  </si>
  <si>
    <t>CA561</t>
  </si>
  <si>
    <t>Upgrade first responders signal pre-emption hardware, Culver City.</t>
  </si>
  <si>
    <t>CA563</t>
  </si>
  <si>
    <t>Construct fourth bore of Caldecott Tunnel on SR 24, California</t>
  </si>
  <si>
    <t>CA564</t>
  </si>
  <si>
    <t>Make traffic and safety improvements to Atlantic Blvd. in Maywood</t>
  </si>
  <si>
    <t>CA572</t>
  </si>
  <si>
    <t>Widen I-238 between I-580 and I-880 in Alameda County</t>
  </si>
  <si>
    <t>CA573</t>
  </si>
  <si>
    <t>Enhance pedestrian environment and increase safety along Olympic Blvd. between Vermont and Western Avenues, Los Angeles.</t>
  </si>
  <si>
    <t>CA587</t>
  </si>
  <si>
    <t>Gale Avenue widening between Fullerton Road and Nogales Street, and Nogales Street widening at Gale Avenue.</t>
  </si>
  <si>
    <t>CA588</t>
  </si>
  <si>
    <t>Grade Separation at Cesar Chavez Parkway and Harbor Drive, San Diego</t>
  </si>
  <si>
    <t>CA590</t>
  </si>
  <si>
    <t>Widen Peyton Drive from Grand Ave. to Chino Hills Pky., construct Eucalyptus Ave. from Peyton Drive to Galloping Hills, improve English Channel.</t>
  </si>
  <si>
    <t>CA592</t>
  </si>
  <si>
    <t>Port of Hueneme Intermodal Access Improvement Project, including grade separation at Rice Avenue and State Route 34; widen Hueneme Road</t>
  </si>
  <si>
    <t>CA593</t>
  </si>
  <si>
    <t>Reconstruct and deep-lift asphalt on various roads throughout the district in Ventura County</t>
  </si>
  <si>
    <t>CA597</t>
  </si>
  <si>
    <t>Rosemead Boulevard safety enhancement and beautification, Temple City</t>
  </si>
  <si>
    <t>CA599</t>
  </si>
  <si>
    <t>CA607</t>
  </si>
  <si>
    <t>Hazel Avenue Improvements, U.S. Highway 50 to Madison Avenue</t>
  </si>
  <si>
    <t>CA610</t>
  </si>
  <si>
    <t>CA615</t>
  </si>
  <si>
    <t>Construct grade separation on Palm Avenue along BNSF tracks in San Bernardino</t>
  </si>
  <si>
    <t>CA619</t>
  </si>
  <si>
    <t>Improve pedestrian and biking trails within East Bay Regional Park District, Contra Costa County</t>
  </si>
  <si>
    <t>CA620</t>
  </si>
  <si>
    <t>Realign SR 4 within the City of Oakley</t>
  </si>
  <si>
    <t>CA627</t>
  </si>
  <si>
    <t>Construction of Lenwood Road Grade Separation in Barstow, CA.</t>
  </si>
  <si>
    <t>CA629</t>
  </si>
  <si>
    <t>Develop conceptual master plan to improve the efficiency of transportation facilities, Covina</t>
  </si>
  <si>
    <t>CA630</t>
  </si>
  <si>
    <t>Diamond Bar, CA Grand Avenue Rehabilitation.</t>
  </si>
  <si>
    <t>CA631</t>
  </si>
  <si>
    <t>Valley Boulevard Capacity Improvement between 710 Freeway and Marguerita Avenue, Alhambra</t>
  </si>
  <si>
    <t>CA632</t>
  </si>
  <si>
    <t>Valley View/Stage Grade Separation Project, La Mirada and Santa Fe Springs, California.</t>
  </si>
  <si>
    <t>CA638</t>
  </si>
  <si>
    <t>Widen and reconstruct Washington Blvd. from westerly city boundary at Vernon to I-5 Fwy at Telegraph Rd. in Commerce.</t>
  </si>
  <si>
    <t>CA641</t>
  </si>
  <si>
    <t>Construct Cypress Avenue over-pass to separate Interstate 10 and Union Pacific Railroad tracks in Fontana.</t>
  </si>
  <si>
    <t>CA642</t>
  </si>
  <si>
    <t>Modify and reconfigure Kanan Road interchange along U.S. 101 in Agoura Hills.</t>
  </si>
  <si>
    <t>CA644</t>
  </si>
  <si>
    <t>Reconstruct Rosecrans Ave. and construct bus pads from Garfield Ave. to Century Blvd. in Paramount</t>
  </si>
  <si>
    <t>CA660</t>
  </si>
  <si>
    <t>Reconstruct Atlantic Ave. and improve drainage from Ardmore St. to Imperial Hwy in South Gate.</t>
  </si>
  <si>
    <t>CA671</t>
  </si>
  <si>
    <t>Hazel Avenue ITS Improvements, Folsom Blvd. to Placer County</t>
  </si>
  <si>
    <t>CA674</t>
  </si>
  <si>
    <t>Sacramento County, California--Watt Avenue Multimodal Mobility Improvements, Kiefer Boulevard to Fair Oaks Boulevard.</t>
  </si>
  <si>
    <t>CA677</t>
  </si>
  <si>
    <t>Conduct a study to examine multi-modal improvements to the I-5 corridor between the Main Street Interchange and State Route 54</t>
  </si>
  <si>
    <t>CA678</t>
  </si>
  <si>
    <t>Construction at I-580 and California SR 84 (Isabel Avenue) Interchange.</t>
  </si>
  <si>
    <t>CA681</t>
  </si>
  <si>
    <t>Construct Illinois Street Bridge/Amador Street Connection and Improvements, San Francisco.</t>
  </si>
  <si>
    <t>CA695</t>
  </si>
  <si>
    <t>Mission Boulevard/State Route 71 Interchange-- Corridor Improvements in Pomona</t>
  </si>
  <si>
    <t>CA698</t>
  </si>
  <si>
    <t>Riverside Highway Grade Separation</t>
  </si>
  <si>
    <t>CA699</t>
  </si>
  <si>
    <t>Hunts Lane Rail Grade Separation, San Bernardino</t>
  </si>
  <si>
    <t>CA703</t>
  </si>
  <si>
    <t>Construct bicycle and pedestrian trail between Port Costa and Martinez as part of the San Francisco Bay Trail, Contra Costa County</t>
  </si>
  <si>
    <t>CA705</t>
  </si>
  <si>
    <t>Builds a pedestrian bridge from Hiller Street to the Bay Trail, Belmont</t>
  </si>
  <si>
    <t>CA707</t>
  </si>
  <si>
    <t>Construct 20 mile managed lanes on Interstate 15 between State Route 163 and State Route 78 (San Diego)</t>
  </si>
  <si>
    <t>CA710</t>
  </si>
  <si>
    <t>Construction of Cross Valley Connector between I- 5 and SR 14.</t>
  </si>
  <si>
    <t>CA711</t>
  </si>
  <si>
    <t>I-680: Construct High Occupancy Toll Lanes in Alameda County</t>
  </si>
  <si>
    <t>CA715</t>
  </si>
  <si>
    <t>Construct Interchange at Harbor Blvd. and I-80 in West Sacramento.</t>
  </si>
  <si>
    <t>CA733</t>
  </si>
  <si>
    <t>Century Boulevard Pedestrian Safety and Transportation Improvements in City of Inglewood</t>
  </si>
  <si>
    <t>CAG</t>
  </si>
  <si>
    <t>Long beach</t>
  </si>
  <si>
    <t>Los Angeles</t>
  </si>
  <si>
    <t>SCAG</t>
  </si>
  <si>
    <t>Sonoma Martin Area Rail Transit District</t>
  </si>
  <si>
    <t>MTC</t>
  </si>
  <si>
    <t>Alameda County Transportation Authority</t>
  </si>
  <si>
    <t>Caltrans</t>
  </si>
  <si>
    <t>Council of San Benito County Governments</t>
  </si>
  <si>
    <t>Compton</t>
  </si>
  <si>
    <t>San Gabriel Valley Council of Governments</t>
  </si>
  <si>
    <t>Golden Gate Bridge, Highway and Transportation</t>
  </si>
  <si>
    <t>CTC</t>
  </si>
  <si>
    <t>SACOG</t>
  </si>
  <si>
    <t>Vallejo</t>
  </si>
  <si>
    <t>Riverside</t>
  </si>
  <si>
    <t>Fontana</t>
  </si>
  <si>
    <t>San Bernardino</t>
  </si>
  <si>
    <t>Santa Maria</t>
  </si>
  <si>
    <t>SBCAG</t>
  </si>
  <si>
    <t>Westlake Village</t>
  </si>
  <si>
    <t>Calabasas</t>
  </si>
  <si>
    <t>San Francisco County</t>
  </si>
  <si>
    <t>Montclair</t>
  </si>
  <si>
    <t>Thousand Oaks</t>
  </si>
  <si>
    <t>San Bernardino Associated Governments</t>
  </si>
  <si>
    <t>San Diego</t>
  </si>
  <si>
    <t>SLOCOG</t>
  </si>
  <si>
    <t>Palm Springs</t>
  </si>
  <si>
    <t>Solano Transportation Authority</t>
  </si>
  <si>
    <t>San Mateo</t>
  </si>
  <si>
    <t>Santa Monica</t>
  </si>
  <si>
    <t>California Science Center</t>
  </si>
  <si>
    <t>San Leandro</t>
  </si>
  <si>
    <t xml:space="preserve">Los Angeles County </t>
  </si>
  <si>
    <t xml:space="preserve">Port of Oakland </t>
  </si>
  <si>
    <t>Fremont</t>
  </si>
  <si>
    <t>Alhambra</t>
  </si>
  <si>
    <t>Torrance</t>
  </si>
  <si>
    <t>Tehama County Dept. of Public Works</t>
  </si>
  <si>
    <t>Contra Costa Transportation Authority</t>
  </si>
  <si>
    <t>Livermore</t>
  </si>
  <si>
    <t>Highland</t>
  </si>
  <si>
    <t>Agoura Hills</t>
  </si>
  <si>
    <t>Hayward</t>
  </si>
  <si>
    <t>Ventura County</t>
  </si>
  <si>
    <t>Pacifica</t>
  </si>
  <si>
    <t>Temecula</t>
  </si>
  <si>
    <t>Riverside County</t>
  </si>
  <si>
    <t>Pasadena</t>
  </si>
  <si>
    <t>Palos Verdes Est</t>
  </si>
  <si>
    <t>LTC</t>
  </si>
  <si>
    <t>South Gate</t>
  </si>
  <si>
    <t>Rialto</t>
  </si>
  <si>
    <t>Napa</t>
  </si>
  <si>
    <t xml:space="preserve">MTC </t>
  </si>
  <si>
    <t>Covina</t>
  </si>
  <si>
    <t>Winters</t>
  </si>
  <si>
    <t>El Segundo</t>
  </si>
  <si>
    <t>Pismo Beach</t>
  </si>
  <si>
    <t>Whittier</t>
  </si>
  <si>
    <t>Santa Clarita</t>
  </si>
  <si>
    <t>Truckee</t>
  </si>
  <si>
    <t>Santa Barbara County Association of Govt.</t>
  </si>
  <si>
    <t>Escondido</t>
  </si>
  <si>
    <t>Windsor</t>
  </si>
  <si>
    <t>El Monte</t>
  </si>
  <si>
    <t>Santa Clara Valley Transportation Authority</t>
  </si>
  <si>
    <t>San Luis Obispo County</t>
  </si>
  <si>
    <t xml:space="preserve">San Gabriel  </t>
  </si>
  <si>
    <t>Pomona</t>
  </si>
  <si>
    <t>Hawthorne</t>
  </si>
  <si>
    <t>Irwindale</t>
  </si>
  <si>
    <t>Alameda Corridor Transportation Authority</t>
  </si>
  <si>
    <t>Bell Gardens</t>
  </si>
  <si>
    <t>Pico Rivera</t>
  </si>
  <si>
    <t>Rancho Cucamonga</t>
  </si>
  <si>
    <t>Galt</t>
  </si>
  <si>
    <t>Azusa</t>
  </si>
  <si>
    <t>Manhattan Beach</t>
  </si>
  <si>
    <t>Santa Clara County</t>
  </si>
  <si>
    <t>Caltrans/City of Salinas</t>
  </si>
  <si>
    <t>Lynwood</t>
  </si>
  <si>
    <t>Hesperia</t>
  </si>
  <si>
    <t>San Gabriel</t>
  </si>
  <si>
    <t>Bellflower</t>
  </si>
  <si>
    <t>Redondo Beach</t>
  </si>
  <si>
    <t>Amador County Transportation Commission</t>
  </si>
  <si>
    <t>Alameda County Congestion Management Agency</t>
  </si>
  <si>
    <t>Elk Grove</t>
  </si>
  <si>
    <t>Yucca Valley</t>
  </si>
  <si>
    <t>Downey</t>
  </si>
  <si>
    <t>Culver City</t>
  </si>
  <si>
    <t>Maywood</t>
  </si>
  <si>
    <t>Chino Hills</t>
  </si>
  <si>
    <t>Oxnard</t>
  </si>
  <si>
    <t xml:space="preserve"> Temple City</t>
  </si>
  <si>
    <t>La Mirada</t>
  </si>
  <si>
    <t>East Bay Regional Park District</t>
  </si>
  <si>
    <t>City of Oakley</t>
  </si>
  <si>
    <t>Diamond Bar</t>
  </si>
  <si>
    <t>Santa Fe Springs</t>
  </si>
  <si>
    <t>Commerce</t>
  </si>
  <si>
    <t>Paramount</t>
  </si>
  <si>
    <t>Sacramento County</t>
  </si>
  <si>
    <t>Chula Vista</t>
  </si>
  <si>
    <t>Port of San Francisco</t>
  </si>
  <si>
    <t>Belmont</t>
  </si>
  <si>
    <t>Long Beach</t>
  </si>
  <si>
    <t>Inglewood</t>
  </si>
  <si>
    <t>Marin County</t>
  </si>
  <si>
    <t>Humboldt Bay Harbor Recreation and Conservation District</t>
  </si>
  <si>
    <t>Carson City</t>
  </si>
  <si>
    <t>CA082</t>
  </si>
  <si>
    <t>Construction of, and improvements to, the Alameda Corridor-East Gateway to American Trade corridor project, California</t>
  </si>
  <si>
    <t>CA101</t>
  </si>
  <si>
    <t>Upgrade CA Rt. 2 Southern Freeway terminus and transportation efficiency improvements to Glendale Boulevard in Los Angeles</t>
  </si>
  <si>
    <t>CA137</t>
  </si>
  <si>
    <t>Widen State Route 29 between Route 281 and Route 175</t>
  </si>
  <si>
    <t>CA150</t>
  </si>
  <si>
    <t>Upgrade US-101 from Eureka to Arcata</t>
  </si>
  <si>
    <t>CA160</t>
  </si>
  <si>
    <t>Construct I-580 interchange, Livermore</t>
  </si>
  <si>
    <t>CA315</t>
  </si>
  <si>
    <t>Route 1 San Pedro Creek Bridge replacement in Pacifica</t>
  </si>
  <si>
    <t>CA317</t>
  </si>
  <si>
    <t>San Diego River Multiuse Bicycle and Pedestrian Path</t>
  </si>
  <si>
    <t>CA347</t>
  </si>
  <si>
    <t>Reconstruct I-880 and Coleman Avenue Interchange and implement other I-880 Corridor operational improvements in Santa Clara County</t>
  </si>
  <si>
    <t>CA385</t>
  </si>
  <si>
    <t>Bay Road improvements between University Avenue to Fordham, and from Clarke Avenue to Cooley Landing. Northern access improvements between University and Illinois Avenues, East Palo Alto</t>
  </si>
  <si>
    <t>CA450</t>
  </si>
  <si>
    <t>Modify I-880 and Stevens Creek Boulevard Interchange to ease traffic congestion in San Jose</t>
  </si>
  <si>
    <t>CA473</t>
  </si>
  <si>
    <t>Interstate 15 and State Route 79 South Freeway Interchange and Ramp Improvement Project.</t>
  </si>
  <si>
    <t>CA537</t>
  </si>
  <si>
    <t>Construct Interchange at Intersection of SR 44 and Stillwater Road.</t>
  </si>
  <si>
    <t>CA612</t>
  </si>
  <si>
    <t>Construct State Route 905 to connect the Otay Mesa Port of Entry to Interstate 805 San Diego</t>
  </si>
  <si>
    <t>CA667</t>
  </si>
  <si>
    <t>Improvement of Main Street-- Shenandoah Road/SR 49 Intersection, Plymouth</t>
  </si>
  <si>
    <t>CA691</t>
  </si>
  <si>
    <t>Improvements to Bay Road and Northern Access (City of East Palo Alto)</t>
  </si>
  <si>
    <t>CA697</t>
  </si>
  <si>
    <t>Reconstruct I-710 Interchanges at I-405, at SR 91, and at I-105.</t>
  </si>
  <si>
    <t>CA714</t>
  </si>
  <si>
    <t>ITS Improvements--City of Pasadena</t>
  </si>
  <si>
    <t>CA727</t>
  </si>
  <si>
    <t>Expansion of Kelseyville/ Lower Lake Expressway in Lake County.</t>
  </si>
  <si>
    <t>CA729</t>
  </si>
  <si>
    <t>Planning, design, and preliminary engineering of on/off ramp system at intersection of I-10 and Robertson/National Boulevards in Culver City.</t>
  </si>
  <si>
    <t>CCAPC</t>
  </si>
  <si>
    <t>East Palo Alto</t>
  </si>
  <si>
    <t>SCRTPA</t>
  </si>
  <si>
    <t>Plymouth</t>
  </si>
  <si>
    <t>2026 EARMARK PROJECTS ELIGIBLE FOR REPURPOSING</t>
  </si>
  <si>
    <t>CA003</t>
  </si>
  <si>
    <t>Redwood Bypass Demonstration Project (CA)</t>
  </si>
  <si>
    <t>CA038</t>
  </si>
  <si>
    <t>Los Angeles Co: Grade Separation projects (3)</t>
  </si>
  <si>
    <t>CA043</t>
  </si>
  <si>
    <t>Los Angeles: To extend I-110 North from I-10 into downtown Los Angeles</t>
  </si>
  <si>
    <t>CA178</t>
  </si>
  <si>
    <t>Extend Route 46 expressway in San Luis Obispo Co.</t>
  </si>
  <si>
    <t>CA267</t>
  </si>
  <si>
    <t>Highway 101 Corridor Widening Project, California</t>
  </si>
  <si>
    <t>CA320</t>
  </si>
  <si>
    <t>Improvement of intersection at Balboa Blvd. and San Fernando Rd</t>
  </si>
  <si>
    <t>CA384</t>
  </si>
  <si>
    <t>San Diego, CA Construction of the I-5 and SR 56 Connectors</t>
  </si>
  <si>
    <t>CA441</t>
  </si>
  <si>
    <t>South Bay Cities COG Coastal Corridor Transportation Initiative, Phase 3, El Segundo.</t>
  </si>
  <si>
    <t>CA461</t>
  </si>
  <si>
    <t>Development and construction of improvements to State Route 79 in the San Jacinto Valley</t>
  </si>
  <si>
    <t>CA527</t>
  </si>
  <si>
    <t>Reduce congestion and boost economies through safer access to the coast by realigning Hwy 299 between Trinity and Shasta Counties</t>
  </si>
  <si>
    <t>CA585</t>
  </si>
  <si>
    <t>Install traffic signal on Balboa Blvd. at Knollwood Shopping Center.</t>
  </si>
  <si>
    <t>CA596</t>
  </si>
  <si>
    <t>Construct truck lane from Britannia Blvd. to the Otay Mesa Port of Entry, San Diego County</t>
  </si>
  <si>
    <t>CA598</t>
  </si>
  <si>
    <t>Hwy 199 Narrow Enhancement to reduce active slides that cause significant road closures on primary connecting route from U.S. 101 to I-5</t>
  </si>
  <si>
    <t>CA639</t>
  </si>
  <si>
    <t>San Diego, CA Interstate 5, Sorrento Valley Road and Genesee Avenue Interchange Project.</t>
  </si>
  <si>
    <t>CA663</t>
  </si>
  <si>
    <t>Construct Western Placerville Interchanges on State Route 50.</t>
  </si>
  <si>
    <t>CA700</t>
  </si>
  <si>
    <t>CA726</t>
  </si>
  <si>
    <t>Improvements of State Route 4 in Calaveras County between Stockton and Angels Camp.</t>
  </si>
  <si>
    <t>Program Code</t>
  </si>
  <si>
    <t>Q920</t>
  </si>
  <si>
    <t>H660</t>
  </si>
  <si>
    <t>HY10/LY10</t>
  </si>
  <si>
    <t>HY20/LY20</t>
  </si>
  <si>
    <t>HY30/LY30</t>
  </si>
  <si>
    <t>City of Manhattan Beach</t>
  </si>
  <si>
    <t>RCTC</t>
  </si>
  <si>
    <t>San Diego County</t>
  </si>
  <si>
    <t>City of Placerville</t>
  </si>
  <si>
    <t>Calaveras County</t>
  </si>
  <si>
    <t>CCOG</t>
  </si>
  <si>
    <t>Note: Funding information is based on Caltrans best project information. It may change due to additional information and guidance from FHWA. FHWA didn't provide sponsoring agency and RTPA, we use our best knowledge base on the information we had.</t>
  </si>
  <si>
    <t>Special Obligational Authority (OA Available)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</si>
</sst>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7" formatCode="&quot;$&quot;#,##0.00_);\(&quot;$&quot;#,##0.00\)"/>
    <numFmt numFmtId="43" formatCode="_(* #,##0.00_);_(* \(#,##0.00\);_(* &quot;-&quot;??_);_(@_)"/>
  </numFmts>
  <fonts count="19" x14ac:knownFonts="1">
    <font>
      <sz val="11"/>
      <color theme="1"/>
      <name val="Calibri"/>
      <family val="2"/>
      <scheme val="minor"/>
    </font>
    <font>
      <sz val="11"/>
      <color theme="1"/>
      <name val="Calibri"/>
      <family val="2"/>
      <scheme val="minor"/>
    </font>
    <font>
      <sz val="10"/>
      <name val="Calibri"/>
      <family val="2"/>
      <scheme val="minor"/>
    </font>
    <font>
      <b/>
      <sz val="10"/>
      <name val="Calibri"/>
      <family val="2"/>
      <scheme val="minor"/>
    </font>
    <font>
      <sz val="8"/>
      <color theme="1"/>
      <name val="Calibri"/>
      <family val="2"/>
      <scheme val="minor"/>
    </font>
    <font>
      <sz val="10"/>
      <name val="Arial"/>
      <family val="2"/>
    </font>
    <font>
      <b/>
      <sz val="10"/>
      <color theme="1"/>
      <name val="Calibri"/>
      <family val="2"/>
      <scheme val="minor"/>
    </font>
    <font>
      <b/>
      <sz val="9"/>
      <name val="Calibri"/>
      <family val="2"/>
      <scheme val="minor"/>
    </font>
    <font>
      <sz val="8"/>
      <name val="Calibri"/>
      <family val="2"/>
      <scheme val="minor"/>
    </font>
    <font>
      <sz val="9"/>
      <name val="Calibri"/>
      <family val="2"/>
      <scheme val="minor"/>
    </font>
    <font>
      <b/>
      <sz val="14"/>
      <name val="Calibri"/>
      <family val="2"/>
      <scheme val="minor"/>
    </font>
    <font>
      <b/>
      <sz val="12"/>
      <name val="Calibri"/>
      <family val="2"/>
      <scheme val="minor"/>
    </font>
    <font>
      <b/>
      <sz val="20"/>
      <name val="Calibri"/>
      <family val="2"/>
      <scheme val="minor"/>
    </font>
    <font>
      <b/>
      <sz val="11"/>
      <color theme="1"/>
      <name val="Calibri"/>
      <family val="2"/>
      <scheme val="minor"/>
    </font>
    <font>
      <b/>
      <i/>
      <sz val="10"/>
      <name val="Arial"/>
      <family val="2"/>
    </font>
    <font>
      <b/>
      <sz val="11"/>
      <color indexed="8"/>
      <name val="Calibri"/>
      <family val="2"/>
      <scheme val="minor"/>
    </font>
    <font>
      <sz val="10"/>
      <name val="Tahoma"/>
      <family val="2"/>
    </font>
    <font>
      <b/>
      <sz val="10"/>
      <name val="Tahoma"/>
      <family val="2"/>
    </font>
    <font>
      <sz val="10"/>
      <color theme="1"/>
      <name val="Calibri"/>
      <family val="2"/>
      <scheme val="minor"/>
    </font>
  </fonts>
  <fills count="5">
    <fill>
      <patternFill patternType="none"/>
    </fill>
    <fill>
      <patternFill patternType="gray125"/>
    </fill>
    <fill>
      <patternFill patternType="solid">
        <fgColor rgb="FF66FF33"/>
        <bgColor indexed="64"/>
      </patternFill>
    </fill>
    <fill>
      <patternFill patternType="solid">
        <fgColor rgb="FFFF0000"/>
        <bgColor indexed="64"/>
      </patternFill>
    </fill>
    <fill>
      <patternFill patternType="solid">
        <fgColor rgb="FFD3D3D3"/>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right/>
      <top/>
      <bottom style="medium">
        <color indexed="64"/>
      </bottom>
      <diagonal/>
    </border>
    <border>
      <left style="thin">
        <color indexed="64"/>
      </left>
      <right/>
      <top style="medium">
        <color indexed="64"/>
      </top>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thin">
        <color indexed="64"/>
      </top>
      <bottom/>
      <diagonal/>
    </border>
    <border>
      <left style="thin">
        <color indexed="64"/>
      </left>
      <right style="medium">
        <color indexed="64"/>
      </right>
      <top style="thin">
        <color indexed="64"/>
      </top>
      <bottom/>
      <diagonal/>
    </border>
  </borders>
  <cellStyleXfs count="7">
    <xf numFmtId="0" fontId="0" fillId="0" borderId="0"/>
    <xf numFmtId="43" fontId="1" fillId="0" borderId="0" applyFont="0" applyFill="0" applyBorder="0" applyAlignment="0" applyProtection="0"/>
    <xf numFmtId="0" fontId="5" fillId="0" borderId="0"/>
    <xf numFmtId="0" fontId="5" fillId="0" borderId="0"/>
    <xf numFmtId="43" fontId="14" fillId="0" borderId="0" applyFont="0" applyFill="0" applyBorder="0" applyAlignment="0" applyProtection="0"/>
    <xf numFmtId="0" fontId="16" fillId="0" borderId="0"/>
    <xf numFmtId="0" fontId="17" fillId="4" borderId="0"/>
  </cellStyleXfs>
  <cellXfs count="82">
    <xf numFmtId="0" fontId="0" fillId="0" borderId="0" xfId="0"/>
    <xf numFmtId="0" fontId="0" fillId="0" borderId="0" xfId="0" applyAlignment="1">
      <alignment horizontal="center"/>
    </xf>
    <xf numFmtId="0" fontId="0" fillId="0" borderId="0" xfId="0" applyAlignment="1">
      <alignment wrapText="1"/>
    </xf>
    <xf numFmtId="0" fontId="4" fillId="0" borderId="0" xfId="0" applyFont="1"/>
    <xf numFmtId="43" fontId="6" fillId="0" borderId="2" xfId="1" applyFont="1" applyFill="1" applyBorder="1" applyAlignment="1">
      <alignment horizontal="center" vertical="top" wrapText="1"/>
    </xf>
    <xf numFmtId="0" fontId="4" fillId="0" borderId="0" xfId="0" applyFont="1" applyAlignment="1">
      <alignment horizontal="center"/>
    </xf>
    <xf numFmtId="0" fontId="3" fillId="0" borderId="0" xfId="0" applyFont="1" applyAlignment="1">
      <alignment horizontal="center" vertical="center" wrapText="1"/>
    </xf>
    <xf numFmtId="0" fontId="0" fillId="0" borderId="0" xfId="0" applyAlignment="1">
      <alignment vertical="center"/>
    </xf>
    <xf numFmtId="0" fontId="8" fillId="0" borderId="0" xfId="0" applyFont="1" applyAlignment="1">
      <alignment horizontal="center" vertical="center" wrapText="1"/>
    </xf>
    <xf numFmtId="0" fontId="8" fillId="0" borderId="0" xfId="0" applyFont="1" applyAlignment="1">
      <alignment vertical="center" wrapText="1"/>
    </xf>
    <xf numFmtId="0" fontId="9" fillId="0" borderId="0" xfId="0" applyFont="1" applyAlignment="1">
      <alignment horizontal="center" vertical="center"/>
    </xf>
    <xf numFmtId="0" fontId="3" fillId="0" borderId="0" xfId="0" applyFont="1" applyAlignment="1">
      <alignment wrapText="1"/>
    </xf>
    <xf numFmtId="0" fontId="10" fillId="0" borderId="0" xfId="0" applyFont="1" applyAlignment="1">
      <alignment wrapText="1"/>
    </xf>
    <xf numFmtId="0" fontId="10" fillId="0" borderId="0" xfId="0" applyFont="1" applyAlignment="1">
      <alignment horizontal="center"/>
    </xf>
    <xf numFmtId="0" fontId="11" fillId="0" borderId="0" xfId="0" applyFont="1" applyAlignment="1">
      <alignment horizontal="center"/>
    </xf>
    <xf numFmtId="0" fontId="12" fillId="0" borderId="0" xfId="0" applyFont="1" applyAlignment="1">
      <alignment horizontal="center"/>
    </xf>
    <xf numFmtId="0" fontId="2" fillId="0" borderId="0" xfId="0" applyFont="1" applyAlignment="1">
      <alignment wrapText="1"/>
    </xf>
    <xf numFmtId="0" fontId="2" fillId="0" borderId="0" xfId="0" applyFont="1" applyAlignment="1">
      <alignment vertical="top" wrapText="1"/>
    </xf>
    <xf numFmtId="0" fontId="7" fillId="0" borderId="3" xfId="0" applyFont="1" applyBorder="1" applyAlignment="1">
      <alignment vertical="center"/>
    </xf>
    <xf numFmtId="43" fontId="6" fillId="0" borderId="4" xfId="1" applyFont="1" applyFill="1" applyBorder="1" applyAlignment="1">
      <alignment horizontal="center" vertical="top" wrapText="1"/>
    </xf>
    <xf numFmtId="43" fontId="6" fillId="2" borderId="6" xfId="1" applyFont="1" applyFill="1" applyBorder="1" applyAlignment="1">
      <alignment horizontal="center" vertical="top" wrapText="1"/>
    </xf>
    <xf numFmtId="43" fontId="6" fillId="3" borderId="7" xfId="1" applyFont="1" applyFill="1" applyBorder="1" applyAlignment="1">
      <alignment horizontal="center" vertical="top" wrapText="1"/>
    </xf>
    <xf numFmtId="43" fontId="6" fillId="0" borderId="6" xfId="1" applyFont="1" applyFill="1" applyBorder="1" applyAlignment="1">
      <alignment horizontal="center" vertical="top" wrapText="1"/>
    </xf>
    <xf numFmtId="0" fontId="0" fillId="0" borderId="10" xfId="0" applyBorder="1" applyAlignment="1">
      <alignment wrapText="1"/>
    </xf>
    <xf numFmtId="0" fontId="0" fillId="0" borderId="11" xfId="0" applyBorder="1"/>
    <xf numFmtId="0" fontId="0" fillId="0" borderId="11" xfId="0" applyBorder="1" applyAlignment="1">
      <alignment horizontal="center"/>
    </xf>
    <xf numFmtId="7" fontId="15" fillId="0" borderId="11" xfId="0" applyNumberFormat="1" applyFont="1" applyBorder="1" applyAlignment="1">
      <alignment horizontal="right" wrapText="1"/>
    </xf>
    <xf numFmtId="7" fontId="15" fillId="0" borderId="12" xfId="0" applyNumberFormat="1" applyFont="1" applyBorder="1" applyAlignment="1">
      <alignment horizontal="right" wrapText="1"/>
    </xf>
    <xf numFmtId="0" fontId="7" fillId="0" borderId="3" xfId="0" applyFont="1" applyBorder="1" applyAlignment="1">
      <alignment vertical="center" wrapText="1"/>
    </xf>
    <xf numFmtId="0" fontId="13" fillId="0" borderId="11" xfId="0" applyFont="1" applyBorder="1" applyAlignment="1">
      <alignment wrapText="1"/>
    </xf>
    <xf numFmtId="0" fontId="0" fillId="0" borderId="0" xfId="0" applyAlignment="1">
      <alignment horizontal="center" wrapText="1"/>
    </xf>
    <xf numFmtId="0" fontId="3" fillId="0" borderId="0" xfId="0" applyFont="1"/>
    <xf numFmtId="0" fontId="8" fillId="0" borderId="0" xfId="0" applyFont="1" applyAlignment="1">
      <alignment horizontal="center" vertical="center"/>
    </xf>
    <xf numFmtId="0" fontId="2" fillId="0" borderId="1" xfId="2" applyFont="1" applyBorder="1" applyAlignment="1">
      <alignment horizontal="center" vertical="center" wrapText="1"/>
    </xf>
    <xf numFmtId="0" fontId="2" fillId="0" borderId="1" xfId="2" applyFont="1" applyBorder="1" applyAlignment="1">
      <alignment horizontal="left" vertical="center" wrapText="1"/>
    </xf>
    <xf numFmtId="7" fontId="2" fillId="0" borderId="1" xfId="4" applyNumberFormat="1" applyFont="1" applyBorder="1" applyAlignment="1">
      <alignment horizontal="right" vertical="center" wrapText="1"/>
    </xf>
    <xf numFmtId="7" fontId="2" fillId="0" borderId="5" xfId="2" applyNumberFormat="1" applyFont="1" applyBorder="1" applyAlignment="1">
      <alignment horizontal="right" vertical="center" wrapText="1"/>
    </xf>
    <xf numFmtId="0" fontId="2" fillId="0" borderId="8" xfId="0" applyFont="1" applyBorder="1" applyAlignment="1">
      <alignment horizontal="center" vertical="center"/>
    </xf>
    <xf numFmtId="0" fontId="2" fillId="0" borderId="1" xfId="0" applyFont="1" applyBorder="1" applyAlignment="1">
      <alignment horizontal="left" vertical="center" wrapText="1"/>
    </xf>
    <xf numFmtId="7" fontId="2" fillId="0" borderId="9" xfId="1" applyNumberFormat="1" applyFont="1" applyFill="1" applyBorder="1" applyAlignment="1">
      <alignment vertical="center" wrapText="1"/>
    </xf>
    <xf numFmtId="7" fontId="2" fillId="0" borderId="8" xfId="1" applyNumberFormat="1" applyFont="1" applyFill="1" applyBorder="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vertical="center" wrapText="1"/>
    </xf>
    <xf numFmtId="7" fontId="2" fillId="0" borderId="1" xfId="1" applyNumberFormat="1" applyFont="1" applyFill="1" applyBorder="1" applyAlignment="1">
      <alignment vertical="center" wrapText="1"/>
    </xf>
    <xf numFmtId="7" fontId="2" fillId="0" borderId="5" xfId="1" applyNumberFormat="1" applyFont="1" applyFill="1" applyBorder="1" applyAlignment="1">
      <alignment vertical="center" wrapText="1"/>
    </xf>
    <xf numFmtId="7" fontId="2" fillId="0" borderId="13" xfId="1" applyNumberFormat="1" applyFont="1" applyFill="1" applyBorder="1" applyAlignment="1">
      <alignment vertical="center" wrapText="1"/>
    </xf>
    <xf numFmtId="7" fontId="15" fillId="0" borderId="14" xfId="0" applyNumberFormat="1" applyFont="1" applyBorder="1" applyAlignment="1">
      <alignment horizontal="right" wrapText="1"/>
    </xf>
    <xf numFmtId="7" fontId="15" fillId="0" borderId="15" xfId="0" applyNumberFormat="1" applyFont="1" applyBorder="1" applyAlignment="1">
      <alignment horizontal="right" wrapText="1"/>
    </xf>
    <xf numFmtId="0" fontId="2" fillId="0" borderId="16" xfId="0" applyFont="1" applyBorder="1" applyAlignment="1">
      <alignment horizontal="center" vertical="center"/>
    </xf>
    <xf numFmtId="0" fontId="2" fillId="0" borderId="17" xfId="0" applyFont="1" applyBorder="1" applyAlignment="1">
      <alignment horizontal="left" vertical="center" wrapText="1"/>
    </xf>
    <xf numFmtId="0" fontId="2" fillId="0" borderId="17" xfId="0" applyFont="1" applyBorder="1" applyAlignment="1">
      <alignment horizontal="center" vertical="center" wrapText="1"/>
    </xf>
    <xf numFmtId="0" fontId="2" fillId="0" borderId="17" xfId="0" applyFont="1" applyBorder="1" applyAlignment="1">
      <alignment vertical="center" wrapText="1"/>
    </xf>
    <xf numFmtId="7" fontId="2" fillId="0" borderId="17" xfId="1" applyNumberFormat="1" applyFont="1" applyFill="1" applyBorder="1" applyAlignment="1">
      <alignment vertical="center" wrapText="1"/>
    </xf>
    <xf numFmtId="7" fontId="2" fillId="0" borderId="18" xfId="1" applyNumberFormat="1" applyFont="1" applyFill="1" applyBorder="1" applyAlignment="1">
      <alignment vertical="center" wrapText="1"/>
    </xf>
    <xf numFmtId="7" fontId="2" fillId="0" borderId="19" xfId="1" applyNumberFormat="1" applyFont="1" applyFill="1" applyBorder="1" applyAlignment="1">
      <alignment vertical="center" wrapText="1"/>
    </xf>
    <xf numFmtId="7" fontId="2" fillId="0" borderId="20" xfId="1" applyNumberFormat="1" applyFont="1" applyFill="1" applyBorder="1" applyAlignment="1">
      <alignment vertical="center" wrapText="1"/>
    </xf>
    <xf numFmtId="0" fontId="2" fillId="0" borderId="17" xfId="2" applyFont="1" applyBorder="1" applyAlignment="1">
      <alignment horizontal="center" vertical="center" wrapText="1"/>
    </xf>
    <xf numFmtId="0" fontId="2" fillId="0" borderId="17" xfId="2" applyFont="1" applyBorder="1" applyAlignment="1">
      <alignment horizontal="left" vertical="center" wrapText="1"/>
    </xf>
    <xf numFmtId="7" fontId="2" fillId="0" borderId="17" xfId="4" applyNumberFormat="1" applyFont="1" applyBorder="1" applyAlignment="1">
      <alignment horizontal="right" vertical="center" wrapText="1"/>
    </xf>
    <xf numFmtId="7" fontId="2" fillId="0" borderId="18" xfId="2" applyNumberFormat="1" applyFont="1" applyBorder="1" applyAlignment="1">
      <alignment horizontal="right" vertical="center" wrapText="1"/>
    </xf>
    <xf numFmtId="7" fontId="2" fillId="0" borderId="19" xfId="2" applyNumberFormat="1" applyFont="1" applyBorder="1" applyAlignment="1">
      <alignment horizontal="right" vertical="center" wrapText="1"/>
    </xf>
    <xf numFmtId="7" fontId="2" fillId="0" borderId="8" xfId="2" applyNumberFormat="1" applyFont="1" applyBorder="1" applyAlignment="1">
      <alignment horizontal="right" vertical="center" wrapText="1"/>
    </xf>
    <xf numFmtId="7" fontId="2" fillId="0" borderId="20" xfId="2" applyNumberFormat="1" applyFont="1" applyBorder="1" applyAlignment="1">
      <alignment horizontal="right" vertical="center" wrapText="1"/>
    </xf>
    <xf numFmtId="0" fontId="18" fillId="0" borderId="1" xfId="0" applyFont="1" applyBorder="1" applyAlignment="1">
      <alignment horizontal="center" vertical="center" wrapText="1"/>
    </xf>
    <xf numFmtId="0" fontId="18" fillId="0" borderId="1" xfId="0" applyFont="1" applyBorder="1" applyAlignment="1">
      <alignment vertical="center" wrapText="1"/>
    </xf>
    <xf numFmtId="7" fontId="18" fillId="0" borderId="1" xfId="1" applyNumberFormat="1" applyFont="1" applyFill="1" applyBorder="1" applyAlignment="1">
      <alignment vertical="center" wrapText="1"/>
    </xf>
    <xf numFmtId="7" fontId="18" fillId="0" borderId="5" xfId="1" applyNumberFormat="1" applyFont="1" applyFill="1" applyBorder="1" applyAlignment="1">
      <alignment vertical="center" wrapText="1"/>
    </xf>
    <xf numFmtId="7" fontId="18" fillId="0" borderId="8" xfId="1" applyNumberFormat="1" applyFont="1" applyFill="1" applyBorder="1" applyAlignment="1">
      <alignment vertical="center" wrapText="1"/>
    </xf>
    <xf numFmtId="0" fontId="18" fillId="0" borderId="1" xfId="2" applyFont="1" applyBorder="1" applyAlignment="1">
      <alignment horizontal="center" vertical="center" wrapText="1"/>
    </xf>
    <xf numFmtId="0" fontId="18" fillId="0" borderId="17" xfId="0" applyFont="1" applyBorder="1" applyAlignment="1">
      <alignment horizontal="center" vertical="center" wrapText="1"/>
    </xf>
    <xf numFmtId="0" fontId="18" fillId="0" borderId="17" xfId="0" applyFont="1" applyBorder="1" applyAlignment="1">
      <alignment vertical="center" wrapText="1"/>
    </xf>
    <xf numFmtId="7" fontId="18" fillId="0" borderId="17" xfId="1" applyNumberFormat="1" applyFont="1" applyFill="1" applyBorder="1" applyAlignment="1">
      <alignment vertical="center" wrapText="1"/>
    </xf>
    <xf numFmtId="7" fontId="18" fillId="0" borderId="18" xfId="1" applyNumberFormat="1" applyFont="1" applyFill="1" applyBorder="1" applyAlignment="1">
      <alignment vertical="center" wrapText="1"/>
    </xf>
    <xf numFmtId="7" fontId="18" fillId="0" borderId="19" xfId="1" applyNumberFormat="1" applyFont="1" applyFill="1" applyBorder="1" applyAlignment="1">
      <alignment vertical="center" wrapText="1"/>
    </xf>
    <xf numFmtId="0" fontId="18" fillId="0" borderId="17" xfId="2" applyFont="1" applyBorder="1" applyAlignment="1">
      <alignment horizontal="center" vertical="center" wrapText="1"/>
    </xf>
    <xf numFmtId="0" fontId="18" fillId="0" borderId="17" xfId="2" applyFont="1" applyBorder="1" applyAlignment="1">
      <alignment horizontal="left" vertical="center" wrapText="1"/>
    </xf>
    <xf numFmtId="7" fontId="18" fillId="0" borderId="17" xfId="4" applyNumberFormat="1" applyFont="1" applyBorder="1" applyAlignment="1">
      <alignment horizontal="right" vertical="center" wrapText="1"/>
    </xf>
    <xf numFmtId="7" fontId="18" fillId="0" borderId="18" xfId="2" applyNumberFormat="1" applyFont="1" applyBorder="1" applyAlignment="1">
      <alignment horizontal="right" vertical="center" wrapText="1"/>
    </xf>
    <xf numFmtId="0" fontId="18" fillId="0" borderId="1" xfId="2" applyFont="1" applyBorder="1" applyAlignment="1">
      <alignment horizontal="left" vertical="center" wrapText="1"/>
    </xf>
    <xf numFmtId="7" fontId="18" fillId="0" borderId="1" xfId="4" applyNumberFormat="1" applyFont="1" applyBorder="1" applyAlignment="1">
      <alignment horizontal="right" vertical="center" wrapText="1"/>
    </xf>
    <xf numFmtId="7" fontId="18" fillId="0" borderId="5" xfId="2" applyNumberFormat="1" applyFont="1" applyBorder="1" applyAlignment="1">
      <alignment horizontal="right" vertical="center" wrapText="1"/>
    </xf>
    <xf numFmtId="7" fontId="2" fillId="0" borderId="13" xfId="2" applyNumberFormat="1" applyFont="1" applyBorder="1" applyAlignment="1">
      <alignment horizontal="right" vertical="center" wrapText="1"/>
    </xf>
  </cellXfs>
  <cellStyles count="7">
    <cellStyle name="Comma" xfId="1" builtinId="3"/>
    <cellStyle name="Comma 2" xfId="4" xr:uid="{1884AC96-DE61-4B6E-9F5D-38FE23AC9F7C}"/>
    <cellStyle name="headerStyle" xfId="6" xr:uid="{5DB8E6E1-A15E-41F8-B8CB-4119F38C376E}"/>
    <cellStyle name="Normal" xfId="0" builtinId="0"/>
    <cellStyle name="Normal 2" xfId="5" xr:uid="{A992EB0A-728C-487E-806E-39985559F1D9}"/>
    <cellStyle name="Normal 2 2" xfId="2" xr:uid="{00000000-0005-0000-0000-000002000000}"/>
    <cellStyle name="Normal 4" xfId="3" xr:uid="{00000000-0005-0000-0000-000003000000}"/>
  </cellStyles>
  <dxfs count="0"/>
  <tableStyles count="0" defaultTableStyle="TableStyleMedium2" defaultPivotStyle="PivotStyleLight16"/>
  <colors>
    <mruColors>
      <color rgb="FF66FF33"/>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216"/>
  <sheetViews>
    <sheetView tabSelected="1" zoomScale="85" zoomScaleNormal="85" workbookViewId="0">
      <selection activeCell="A200" sqref="A200:XFD200"/>
    </sheetView>
  </sheetViews>
  <sheetFormatPr defaultColWidth="22.7265625" defaultRowHeight="14.5" x14ac:dyDescent="0.35"/>
  <cols>
    <col min="1" max="1" width="11.7265625" style="2" customWidth="1"/>
    <col min="2" max="2" width="23.1796875" customWidth="1"/>
    <col min="3" max="3" width="18" style="1" customWidth="1"/>
    <col min="4" max="4" width="9.453125" style="1" customWidth="1"/>
    <col min="5" max="5" width="10.54296875" style="1" customWidth="1"/>
    <col min="6" max="6" width="63.453125" style="30" customWidth="1"/>
    <col min="7" max="7" width="24.1796875" customWidth="1"/>
    <col min="8" max="8" width="23.7265625" customWidth="1"/>
    <col min="9" max="9" width="25.1796875" bestFit="1" customWidth="1"/>
    <col min="10" max="10" width="24.1796875" bestFit="1" customWidth="1"/>
    <col min="11" max="11" width="33.7265625" bestFit="1" customWidth="1"/>
  </cols>
  <sheetData>
    <row r="1" spans="1:11" ht="13.5" customHeight="1" x14ac:dyDescent="0.35">
      <c r="F1" s="1"/>
    </row>
    <row r="2" spans="1:11" ht="26" x14ac:dyDescent="0.6">
      <c r="A2" s="12"/>
      <c r="B2" s="12"/>
      <c r="C2" s="12"/>
      <c r="D2" s="12"/>
      <c r="E2" s="12"/>
      <c r="F2" s="15" t="s">
        <v>511</v>
      </c>
      <c r="I2" s="12"/>
      <c r="J2" s="16"/>
      <c r="K2" s="16"/>
    </row>
    <row r="3" spans="1:11" ht="18.5" x14ac:dyDescent="0.45">
      <c r="A3" s="12"/>
      <c r="B3" s="12"/>
      <c r="C3" s="12"/>
      <c r="D3" s="12"/>
      <c r="E3" s="12"/>
      <c r="F3" s="14" t="s">
        <v>6</v>
      </c>
      <c r="H3" s="13"/>
      <c r="I3" s="12"/>
      <c r="J3" s="17"/>
      <c r="K3" s="17"/>
    </row>
    <row r="4" spans="1:11" ht="26.25" customHeight="1" x14ac:dyDescent="0.35">
      <c r="A4" s="11"/>
      <c r="B4" s="11"/>
      <c r="C4" s="11"/>
      <c r="D4" s="11"/>
      <c r="E4" s="11"/>
      <c r="F4" s="31"/>
      <c r="H4" s="11"/>
      <c r="I4" s="11"/>
      <c r="J4" s="17"/>
      <c r="K4" s="17"/>
    </row>
    <row r="5" spans="1:11" s="7" customFormat="1" x14ac:dyDescent="0.35">
      <c r="B5" s="9"/>
      <c r="C5" s="9"/>
      <c r="D5" s="9"/>
      <c r="E5" s="9"/>
      <c r="F5" s="10" t="s">
        <v>557</v>
      </c>
      <c r="H5" s="9"/>
      <c r="I5" s="9"/>
      <c r="J5" s="9"/>
      <c r="K5" s="9"/>
    </row>
    <row r="6" spans="1:11" s="7" customFormat="1" ht="15" customHeight="1" x14ac:dyDescent="0.35">
      <c r="A6" s="8"/>
      <c r="B6" s="8"/>
      <c r="C6" s="8"/>
      <c r="D6" s="8"/>
      <c r="E6" s="8"/>
      <c r="F6" s="32"/>
      <c r="G6" s="8"/>
      <c r="H6" s="8"/>
      <c r="I6" s="8"/>
      <c r="J6"/>
      <c r="K6"/>
    </row>
    <row r="7" spans="1:11" s="5" customFormat="1" ht="13.5" thickBot="1" x14ac:dyDescent="0.3">
      <c r="A7" s="18"/>
      <c r="B7" s="18"/>
      <c r="C7" s="18"/>
      <c r="D7" s="18"/>
      <c r="E7" s="18"/>
      <c r="F7" s="28"/>
      <c r="G7" s="18"/>
      <c r="H7" s="6"/>
      <c r="I7" s="6"/>
      <c r="J7" s="6"/>
      <c r="K7" s="6"/>
    </row>
    <row r="8" spans="1:11" s="3" customFormat="1" ht="55.5" customHeight="1" x14ac:dyDescent="0.25">
      <c r="A8" s="22" t="s">
        <v>3</v>
      </c>
      <c r="B8" s="4" t="s">
        <v>4</v>
      </c>
      <c r="C8" s="4" t="s">
        <v>5</v>
      </c>
      <c r="D8" s="4" t="s">
        <v>2</v>
      </c>
      <c r="E8" s="4" t="s">
        <v>545</v>
      </c>
      <c r="F8" s="4" t="s">
        <v>1</v>
      </c>
      <c r="G8" s="4" t="s">
        <v>7</v>
      </c>
      <c r="H8" s="4" t="s">
        <v>8</v>
      </c>
      <c r="I8" s="19" t="s">
        <v>9</v>
      </c>
      <c r="J8" s="20" t="s">
        <v>558</v>
      </c>
      <c r="K8" s="21" t="s">
        <v>10</v>
      </c>
    </row>
    <row r="9" spans="1:11" s="7" customFormat="1" ht="37.5" customHeight="1" x14ac:dyDescent="0.35">
      <c r="A9" s="37">
        <v>1</v>
      </c>
      <c r="B9" s="38" t="s">
        <v>363</v>
      </c>
      <c r="C9" s="38" t="s">
        <v>363</v>
      </c>
      <c r="D9" s="63" t="s">
        <v>512</v>
      </c>
      <c r="E9" s="63">
        <v>1570</v>
      </c>
      <c r="F9" s="64" t="s">
        <v>513</v>
      </c>
      <c r="G9" s="65">
        <v>105000000</v>
      </c>
      <c r="H9" s="65">
        <v>104722413.56</v>
      </c>
      <c r="I9" s="66">
        <v>277586.44</v>
      </c>
      <c r="J9" s="67">
        <v>277586.44</v>
      </c>
      <c r="K9" s="39">
        <v>0</v>
      </c>
    </row>
    <row r="10" spans="1:11" s="7" customFormat="1" ht="29.25" customHeight="1" x14ac:dyDescent="0.35">
      <c r="A10" s="37">
        <v>1</v>
      </c>
      <c r="B10" s="38" t="s">
        <v>467</v>
      </c>
      <c r="C10" s="38" t="s">
        <v>356</v>
      </c>
      <c r="D10" s="33" t="s">
        <v>96</v>
      </c>
      <c r="E10" s="33" t="s">
        <v>546</v>
      </c>
      <c r="F10" s="34" t="s">
        <v>97</v>
      </c>
      <c r="G10" s="35">
        <v>281902</v>
      </c>
      <c r="H10" s="35">
        <v>257217.41</v>
      </c>
      <c r="I10" s="36">
        <v>24684.59</v>
      </c>
      <c r="J10" s="40">
        <v>24684.59</v>
      </c>
      <c r="K10" s="39">
        <v>0</v>
      </c>
    </row>
    <row r="11" spans="1:11" s="7" customFormat="1" ht="29.25" customHeight="1" x14ac:dyDescent="0.35">
      <c r="A11" s="37">
        <v>1</v>
      </c>
      <c r="B11" s="38" t="s">
        <v>363</v>
      </c>
      <c r="C11" s="38" t="s">
        <v>507</v>
      </c>
      <c r="D11" s="33" t="s">
        <v>473</v>
      </c>
      <c r="E11" s="33" t="s">
        <v>546</v>
      </c>
      <c r="F11" s="34" t="s">
        <v>474</v>
      </c>
      <c r="G11" s="35">
        <v>281902</v>
      </c>
      <c r="H11" s="35">
        <v>257997</v>
      </c>
      <c r="I11" s="36">
        <v>23905</v>
      </c>
      <c r="J11" s="61">
        <v>23905</v>
      </c>
      <c r="K11" s="39">
        <v>0</v>
      </c>
    </row>
    <row r="12" spans="1:11" s="7" customFormat="1" ht="29.25" customHeight="1" x14ac:dyDescent="0.35">
      <c r="A12" s="37">
        <v>1</v>
      </c>
      <c r="B12" s="38" t="s">
        <v>363</v>
      </c>
      <c r="C12" s="38" t="s">
        <v>356</v>
      </c>
      <c r="D12" s="33" t="s">
        <v>475</v>
      </c>
      <c r="E12" s="33" t="s">
        <v>546</v>
      </c>
      <c r="F12" s="34" t="s">
        <v>476</v>
      </c>
      <c r="G12" s="35">
        <v>666314</v>
      </c>
      <c r="H12" s="35">
        <v>609811</v>
      </c>
      <c r="I12" s="36">
        <v>56503</v>
      </c>
      <c r="J12" s="81">
        <v>56503</v>
      </c>
      <c r="K12" s="39">
        <v>0</v>
      </c>
    </row>
    <row r="13" spans="1:11" s="7" customFormat="1" ht="29.25" customHeight="1" x14ac:dyDescent="0.35">
      <c r="A13" s="37">
        <v>1</v>
      </c>
      <c r="B13" s="38" t="s">
        <v>363</v>
      </c>
      <c r="C13" s="38" t="s">
        <v>407</v>
      </c>
      <c r="D13" s="41" t="s">
        <v>25</v>
      </c>
      <c r="E13" s="33" t="s">
        <v>546</v>
      </c>
      <c r="F13" s="42" t="s">
        <v>26</v>
      </c>
      <c r="G13" s="43">
        <v>666314</v>
      </c>
      <c r="H13" s="43">
        <v>452883.51</v>
      </c>
      <c r="I13" s="44">
        <v>213430.49</v>
      </c>
      <c r="J13" s="40">
        <v>213430.49</v>
      </c>
      <c r="K13" s="39">
        <v>0</v>
      </c>
    </row>
    <row r="14" spans="1:11" s="7" customFormat="1" ht="29.25" customHeight="1" x14ac:dyDescent="0.35">
      <c r="A14" s="37">
        <v>1</v>
      </c>
      <c r="B14" s="38" t="s">
        <v>363</v>
      </c>
      <c r="C14" s="38" t="s">
        <v>363</v>
      </c>
      <c r="D14" s="63" t="s">
        <v>536</v>
      </c>
      <c r="E14" s="68" t="s">
        <v>548</v>
      </c>
      <c r="F14" s="64" t="s">
        <v>537</v>
      </c>
      <c r="G14" s="65">
        <v>1802655</v>
      </c>
      <c r="H14" s="65">
        <v>588115.07999999996</v>
      </c>
      <c r="I14" s="66">
        <v>1214539.92</v>
      </c>
      <c r="J14" s="67">
        <f>276706.86+754998.06</f>
        <v>1031704.92</v>
      </c>
      <c r="K14" s="39">
        <f>I14-J14</f>
        <v>182834.99999999988</v>
      </c>
    </row>
    <row r="15" spans="1:11" s="7" customFormat="1" ht="29.25" customHeight="1" x14ac:dyDescent="0.35">
      <c r="A15" s="37">
        <v>1</v>
      </c>
      <c r="B15" s="38" t="s">
        <v>363</v>
      </c>
      <c r="C15" s="38" t="s">
        <v>507</v>
      </c>
      <c r="D15" s="41" t="s">
        <v>503</v>
      </c>
      <c r="E15" s="33" t="s">
        <v>549</v>
      </c>
      <c r="F15" s="42" t="s">
        <v>504</v>
      </c>
      <c r="G15" s="43">
        <v>5007375</v>
      </c>
      <c r="H15" s="43">
        <v>4499030</v>
      </c>
      <c r="I15" s="44">
        <v>508345</v>
      </c>
      <c r="J15" s="40">
        <v>508345</v>
      </c>
      <c r="K15" s="39">
        <v>0</v>
      </c>
    </row>
    <row r="16" spans="1:11" s="7" customFormat="1" ht="29.25" customHeight="1" x14ac:dyDescent="0.35">
      <c r="A16" s="37">
        <v>2</v>
      </c>
      <c r="B16" s="38" t="s">
        <v>395</v>
      </c>
      <c r="C16" s="38" t="s">
        <v>368</v>
      </c>
      <c r="D16" s="33" t="s">
        <v>122</v>
      </c>
      <c r="E16" s="33" t="s">
        <v>546</v>
      </c>
      <c r="F16" s="34" t="s">
        <v>123</v>
      </c>
      <c r="G16" s="35">
        <v>2255219</v>
      </c>
      <c r="H16" s="35">
        <v>2063977</v>
      </c>
      <c r="I16" s="36">
        <v>191242</v>
      </c>
      <c r="J16" s="40">
        <v>191242</v>
      </c>
      <c r="K16" s="39">
        <v>0</v>
      </c>
    </row>
    <row r="17" spans="1:11" s="7" customFormat="1" ht="29.25" customHeight="1" x14ac:dyDescent="0.35">
      <c r="A17" s="37">
        <v>2</v>
      </c>
      <c r="B17" s="38" t="s">
        <v>363</v>
      </c>
      <c r="C17" s="38" t="s">
        <v>363</v>
      </c>
      <c r="D17" s="63" t="s">
        <v>530</v>
      </c>
      <c r="E17" s="68" t="s">
        <v>548</v>
      </c>
      <c r="F17" s="64" t="s">
        <v>531</v>
      </c>
      <c r="G17" s="65">
        <v>5608260</v>
      </c>
      <c r="H17" s="65">
        <v>5036500</v>
      </c>
      <c r="I17" s="66">
        <v>571760</v>
      </c>
      <c r="J17" s="67">
        <v>2940</v>
      </c>
      <c r="K17" s="39">
        <f>I17-J17</f>
        <v>568820</v>
      </c>
    </row>
    <row r="18" spans="1:11" s="7" customFormat="1" ht="29.25" customHeight="1" x14ac:dyDescent="0.35">
      <c r="A18" s="37">
        <v>2</v>
      </c>
      <c r="B18" s="38" t="s">
        <v>363</v>
      </c>
      <c r="C18" s="38" t="s">
        <v>509</v>
      </c>
      <c r="D18" s="33" t="s">
        <v>491</v>
      </c>
      <c r="E18" s="33" t="s">
        <v>548</v>
      </c>
      <c r="F18" s="34" t="s">
        <v>492</v>
      </c>
      <c r="G18" s="35">
        <v>4005900</v>
      </c>
      <c r="H18" s="35">
        <v>3596599</v>
      </c>
      <c r="I18" s="36">
        <v>409301</v>
      </c>
      <c r="J18" s="45">
        <v>0</v>
      </c>
      <c r="K18" s="39">
        <v>409301</v>
      </c>
    </row>
    <row r="19" spans="1:11" s="7" customFormat="1" ht="29.25" customHeight="1" x14ac:dyDescent="0.35">
      <c r="A19" s="37">
        <v>3</v>
      </c>
      <c r="B19" s="38" t="s">
        <v>413</v>
      </c>
      <c r="C19" s="38" t="s">
        <v>369</v>
      </c>
      <c r="D19" s="33" t="s">
        <v>154</v>
      </c>
      <c r="E19" s="33" t="s">
        <v>548</v>
      </c>
      <c r="F19" s="34" t="s">
        <v>155</v>
      </c>
      <c r="G19" s="35">
        <v>1602360</v>
      </c>
      <c r="H19" s="35">
        <v>1439840</v>
      </c>
      <c r="I19" s="36">
        <v>162520</v>
      </c>
      <c r="J19" s="40">
        <v>0</v>
      </c>
      <c r="K19" s="39">
        <v>162520</v>
      </c>
    </row>
    <row r="20" spans="1:11" s="7" customFormat="1" ht="29.25" customHeight="1" x14ac:dyDescent="0.35">
      <c r="A20" s="37">
        <v>3</v>
      </c>
      <c r="B20" s="38" t="s">
        <v>418</v>
      </c>
      <c r="C20" s="38" t="s">
        <v>368</v>
      </c>
      <c r="D20" s="33" t="s">
        <v>164</v>
      </c>
      <c r="E20" s="33" t="s">
        <v>548</v>
      </c>
      <c r="F20" s="34" t="s">
        <v>165</v>
      </c>
      <c r="G20" s="35">
        <v>2831915.51</v>
      </c>
      <c r="H20" s="35">
        <v>2544685.4</v>
      </c>
      <c r="I20" s="36">
        <v>287230.11</v>
      </c>
      <c r="J20" s="40">
        <v>0</v>
      </c>
      <c r="K20" s="39">
        <v>287230.11</v>
      </c>
    </row>
    <row r="21" spans="1:11" s="7" customFormat="1" ht="29.25" customHeight="1" x14ac:dyDescent="0.35">
      <c r="A21" s="37">
        <v>3</v>
      </c>
      <c r="B21" s="38" t="s">
        <v>433</v>
      </c>
      <c r="C21" s="38" t="s">
        <v>369</v>
      </c>
      <c r="D21" s="33" t="s">
        <v>220</v>
      </c>
      <c r="E21" s="33" t="s">
        <v>548</v>
      </c>
      <c r="F21" s="34" t="s">
        <v>221</v>
      </c>
      <c r="G21" s="35">
        <v>2403540</v>
      </c>
      <c r="H21" s="35">
        <v>2159759.98</v>
      </c>
      <c r="I21" s="36">
        <v>243780.02</v>
      </c>
      <c r="J21" s="40">
        <v>0</v>
      </c>
      <c r="K21" s="39">
        <v>243780.02</v>
      </c>
    </row>
    <row r="22" spans="1:11" s="7" customFormat="1" ht="29.25" customHeight="1" x14ac:dyDescent="0.35">
      <c r="A22" s="37">
        <v>3</v>
      </c>
      <c r="B22" s="38" t="s">
        <v>445</v>
      </c>
      <c r="C22" s="38" t="s">
        <v>369</v>
      </c>
      <c r="D22" s="33" t="s">
        <v>256</v>
      </c>
      <c r="E22" s="33" t="s">
        <v>548</v>
      </c>
      <c r="F22" s="34" t="s">
        <v>257</v>
      </c>
      <c r="G22" s="35">
        <v>3204720</v>
      </c>
      <c r="H22" s="35">
        <v>2879680</v>
      </c>
      <c r="I22" s="36">
        <v>325040</v>
      </c>
      <c r="J22" s="40">
        <v>0</v>
      </c>
      <c r="K22" s="39">
        <v>325040</v>
      </c>
    </row>
    <row r="23" spans="1:11" s="7" customFormat="1" ht="29.25" customHeight="1" x14ac:dyDescent="0.35">
      <c r="A23" s="37">
        <v>3</v>
      </c>
      <c r="B23" s="38" t="s">
        <v>460</v>
      </c>
      <c r="C23" s="38" t="s">
        <v>369</v>
      </c>
      <c r="D23" s="33" t="s">
        <v>297</v>
      </c>
      <c r="E23" s="33" t="s">
        <v>548</v>
      </c>
      <c r="F23" s="34" t="s">
        <v>298</v>
      </c>
      <c r="G23" s="35">
        <v>2403540</v>
      </c>
      <c r="H23" s="35">
        <v>2159760</v>
      </c>
      <c r="I23" s="36">
        <v>243780</v>
      </c>
      <c r="J23" s="40">
        <v>0</v>
      </c>
      <c r="K23" s="39">
        <v>243780</v>
      </c>
    </row>
    <row r="24" spans="1:11" s="7" customFormat="1" ht="29.25" customHeight="1" x14ac:dyDescent="0.35">
      <c r="A24" s="37">
        <v>3</v>
      </c>
      <c r="B24" s="38" t="s">
        <v>554</v>
      </c>
      <c r="C24" s="38" t="s">
        <v>369</v>
      </c>
      <c r="D24" s="63" t="s">
        <v>540</v>
      </c>
      <c r="E24" s="68" t="s">
        <v>548</v>
      </c>
      <c r="F24" s="64" t="s">
        <v>541</v>
      </c>
      <c r="G24" s="65">
        <v>2403540</v>
      </c>
      <c r="H24" s="65">
        <v>2146879.96</v>
      </c>
      <c r="I24" s="66">
        <v>256660.04</v>
      </c>
      <c r="J24" s="40">
        <f>12879.91+0.13</f>
        <v>12880.039999999999</v>
      </c>
      <c r="K24" s="39">
        <f>I24-J24</f>
        <v>243780</v>
      </c>
    </row>
    <row r="25" spans="1:11" s="7" customFormat="1" ht="29.25" customHeight="1" x14ac:dyDescent="0.35">
      <c r="A25" s="37">
        <v>3</v>
      </c>
      <c r="B25" s="38" t="s">
        <v>460</v>
      </c>
      <c r="C25" s="38" t="s">
        <v>369</v>
      </c>
      <c r="D25" s="33" t="s">
        <v>326</v>
      </c>
      <c r="E25" s="33" t="s">
        <v>548</v>
      </c>
      <c r="F25" s="34" t="s">
        <v>327</v>
      </c>
      <c r="G25" s="35">
        <v>400590</v>
      </c>
      <c r="H25" s="35">
        <v>359960</v>
      </c>
      <c r="I25" s="36">
        <v>40630</v>
      </c>
      <c r="J25" s="40">
        <v>0</v>
      </c>
      <c r="K25" s="39">
        <v>40630</v>
      </c>
    </row>
    <row r="26" spans="1:11" s="7" customFormat="1" ht="29.25" customHeight="1" x14ac:dyDescent="0.35">
      <c r="A26" s="37">
        <v>3</v>
      </c>
      <c r="B26" s="38" t="s">
        <v>460</v>
      </c>
      <c r="C26" s="38" t="s">
        <v>369</v>
      </c>
      <c r="D26" s="33" t="s">
        <v>328</v>
      </c>
      <c r="E26" s="33" t="s">
        <v>548</v>
      </c>
      <c r="F26" s="34" t="s">
        <v>329</v>
      </c>
      <c r="G26" s="35">
        <v>3204720</v>
      </c>
      <c r="H26" s="35">
        <v>2879680</v>
      </c>
      <c r="I26" s="36">
        <v>325040</v>
      </c>
      <c r="J26" s="40">
        <v>0</v>
      </c>
      <c r="K26" s="39">
        <v>325040</v>
      </c>
    </row>
    <row r="27" spans="1:11" s="7" customFormat="1" ht="29.25" customHeight="1" x14ac:dyDescent="0.35">
      <c r="A27" s="37">
        <v>3</v>
      </c>
      <c r="B27" s="38" t="s">
        <v>363</v>
      </c>
      <c r="C27" s="38" t="s">
        <v>369</v>
      </c>
      <c r="D27" s="33" t="s">
        <v>352</v>
      </c>
      <c r="E27" s="33" t="s">
        <v>549</v>
      </c>
      <c r="F27" s="34" t="s">
        <v>353</v>
      </c>
      <c r="G27" s="35">
        <v>1001475</v>
      </c>
      <c r="H27" s="35">
        <v>899806</v>
      </c>
      <c r="I27" s="36">
        <v>101669</v>
      </c>
      <c r="J27" s="40">
        <v>101669</v>
      </c>
      <c r="K27" s="39">
        <v>0</v>
      </c>
    </row>
    <row r="28" spans="1:11" s="7" customFormat="1" ht="29.25" customHeight="1" x14ac:dyDescent="0.35">
      <c r="A28" s="37">
        <v>4</v>
      </c>
      <c r="B28" s="38" t="s">
        <v>360</v>
      </c>
      <c r="C28" s="38" t="s">
        <v>361</v>
      </c>
      <c r="D28" s="33" t="s">
        <v>66</v>
      </c>
      <c r="E28" s="33">
        <v>3090</v>
      </c>
      <c r="F28" s="34" t="s">
        <v>67</v>
      </c>
      <c r="G28" s="35">
        <v>14728971.199999999</v>
      </c>
      <c r="H28" s="35">
        <v>14642403.07</v>
      </c>
      <c r="I28" s="36">
        <v>86568.13</v>
      </c>
      <c r="J28" s="40">
        <v>0</v>
      </c>
      <c r="K28" s="39">
        <v>86568.13</v>
      </c>
    </row>
    <row r="29" spans="1:11" s="7" customFormat="1" ht="29.25" customHeight="1" x14ac:dyDescent="0.35">
      <c r="A29" s="37">
        <v>4</v>
      </c>
      <c r="B29" s="38" t="s">
        <v>362</v>
      </c>
      <c r="C29" s="38" t="s">
        <v>361</v>
      </c>
      <c r="D29" s="33" t="s">
        <v>68</v>
      </c>
      <c r="E29" s="33" t="s">
        <v>546</v>
      </c>
      <c r="F29" s="34" t="s">
        <v>69</v>
      </c>
      <c r="G29" s="35">
        <v>7688247</v>
      </c>
      <c r="H29" s="35">
        <v>7036283.9900000002</v>
      </c>
      <c r="I29" s="36">
        <v>651963.01</v>
      </c>
      <c r="J29" s="40">
        <v>651963.01</v>
      </c>
      <c r="K29" s="39">
        <v>0</v>
      </c>
    </row>
    <row r="30" spans="1:11" s="7" customFormat="1" ht="29.25" customHeight="1" x14ac:dyDescent="0.35">
      <c r="A30" s="37">
        <v>4</v>
      </c>
      <c r="B30" s="38" t="s">
        <v>367</v>
      </c>
      <c r="C30" s="38" t="s">
        <v>361</v>
      </c>
      <c r="D30" s="33" t="s">
        <v>72</v>
      </c>
      <c r="E30" s="33" t="s">
        <v>546</v>
      </c>
      <c r="F30" s="34" t="s">
        <v>73</v>
      </c>
      <c r="G30" s="35">
        <v>27421409</v>
      </c>
      <c r="H30" s="35">
        <v>25096077</v>
      </c>
      <c r="I30" s="36">
        <v>2325332</v>
      </c>
      <c r="J30" s="40">
        <v>2325322</v>
      </c>
      <c r="K30" s="39">
        <v>0</v>
      </c>
    </row>
    <row r="31" spans="1:11" s="7" customFormat="1" ht="29.25" customHeight="1" x14ac:dyDescent="0.35">
      <c r="A31" s="37">
        <v>4</v>
      </c>
      <c r="B31" s="38" t="s">
        <v>370</v>
      </c>
      <c r="C31" s="38" t="s">
        <v>361</v>
      </c>
      <c r="D31" s="33" t="s">
        <v>76</v>
      </c>
      <c r="E31" s="33" t="s">
        <v>546</v>
      </c>
      <c r="F31" s="34" t="s">
        <v>77</v>
      </c>
      <c r="G31" s="35">
        <v>768825</v>
      </c>
      <c r="H31" s="35">
        <v>703628</v>
      </c>
      <c r="I31" s="36">
        <v>65197</v>
      </c>
      <c r="J31" s="40">
        <v>65197</v>
      </c>
      <c r="K31" s="39">
        <v>0</v>
      </c>
    </row>
    <row r="32" spans="1:11" s="7" customFormat="1" ht="29.25" customHeight="1" x14ac:dyDescent="0.35">
      <c r="A32" s="37">
        <v>4</v>
      </c>
      <c r="B32" s="38" t="s">
        <v>378</v>
      </c>
      <c r="C32" s="38" t="s">
        <v>361</v>
      </c>
      <c r="D32" s="33" t="s">
        <v>84</v>
      </c>
      <c r="E32" s="33" t="s">
        <v>546</v>
      </c>
      <c r="F32" s="34" t="s">
        <v>85</v>
      </c>
      <c r="G32" s="35">
        <v>9610308</v>
      </c>
      <c r="H32" s="35">
        <v>8795355</v>
      </c>
      <c r="I32" s="36">
        <v>814953</v>
      </c>
      <c r="J32" s="40">
        <v>814953</v>
      </c>
      <c r="K32" s="39">
        <v>0</v>
      </c>
    </row>
    <row r="33" spans="1:11" s="7" customFormat="1" ht="29.25" customHeight="1" x14ac:dyDescent="0.35">
      <c r="A33" s="37">
        <v>4</v>
      </c>
      <c r="B33" s="38" t="s">
        <v>466</v>
      </c>
      <c r="C33" s="38" t="s">
        <v>361</v>
      </c>
      <c r="D33" s="33" t="s">
        <v>86</v>
      </c>
      <c r="E33" s="33" t="s">
        <v>546</v>
      </c>
      <c r="F33" s="34" t="s">
        <v>87</v>
      </c>
      <c r="G33" s="35">
        <v>768825</v>
      </c>
      <c r="H33" s="35">
        <v>703628</v>
      </c>
      <c r="I33" s="36">
        <v>65197</v>
      </c>
      <c r="J33" s="40">
        <v>65197</v>
      </c>
      <c r="K33" s="39">
        <v>0</v>
      </c>
    </row>
    <row r="34" spans="1:11" s="7" customFormat="1" ht="29.25" customHeight="1" x14ac:dyDescent="0.35">
      <c r="A34" s="37">
        <v>4</v>
      </c>
      <c r="B34" s="38" t="s">
        <v>385</v>
      </c>
      <c r="C34" s="38" t="s">
        <v>361</v>
      </c>
      <c r="D34" s="33" t="s">
        <v>100</v>
      </c>
      <c r="E34" s="33" t="s">
        <v>546</v>
      </c>
      <c r="F34" s="34" t="s">
        <v>101</v>
      </c>
      <c r="G34" s="35">
        <v>2408984</v>
      </c>
      <c r="H34" s="35">
        <v>2204702</v>
      </c>
      <c r="I34" s="36">
        <v>204282</v>
      </c>
      <c r="J34" s="40">
        <v>204282</v>
      </c>
      <c r="K34" s="39">
        <v>0</v>
      </c>
    </row>
    <row r="35" spans="1:11" s="7" customFormat="1" ht="29.25" customHeight="1" x14ac:dyDescent="0.35">
      <c r="A35" s="37">
        <v>4</v>
      </c>
      <c r="B35" s="38" t="s">
        <v>386</v>
      </c>
      <c r="C35" s="38" t="s">
        <v>361</v>
      </c>
      <c r="D35" s="33" t="s">
        <v>102</v>
      </c>
      <c r="E35" s="33" t="s">
        <v>546</v>
      </c>
      <c r="F35" s="34" t="s">
        <v>103</v>
      </c>
      <c r="G35" s="35">
        <v>2844651</v>
      </c>
      <c r="H35" s="35">
        <v>2603424.34</v>
      </c>
      <c r="I35" s="36">
        <v>241226.66</v>
      </c>
      <c r="J35" s="40">
        <v>241226.66</v>
      </c>
      <c r="K35" s="39">
        <v>0</v>
      </c>
    </row>
    <row r="36" spans="1:11" s="7" customFormat="1" ht="29.25" customHeight="1" x14ac:dyDescent="0.35">
      <c r="A36" s="37">
        <v>4</v>
      </c>
      <c r="B36" s="38" t="s">
        <v>444</v>
      </c>
      <c r="C36" s="38" t="s">
        <v>361</v>
      </c>
      <c r="D36" s="33" t="s">
        <v>104</v>
      </c>
      <c r="E36" s="33" t="s">
        <v>546</v>
      </c>
      <c r="F36" s="34" t="s">
        <v>105</v>
      </c>
      <c r="G36" s="35">
        <v>2306474</v>
      </c>
      <c r="H36" s="35">
        <v>2110885</v>
      </c>
      <c r="I36" s="36">
        <v>195589</v>
      </c>
      <c r="J36" s="40">
        <v>195589</v>
      </c>
      <c r="K36" s="39">
        <v>0</v>
      </c>
    </row>
    <row r="37" spans="1:11" s="7" customFormat="1" ht="29.25" customHeight="1" x14ac:dyDescent="0.35">
      <c r="A37" s="37">
        <v>4</v>
      </c>
      <c r="B37" s="38" t="s">
        <v>389</v>
      </c>
      <c r="C37" s="38" t="s">
        <v>361</v>
      </c>
      <c r="D37" s="33" t="s">
        <v>108</v>
      </c>
      <c r="E37" s="33" t="s">
        <v>546</v>
      </c>
      <c r="F37" s="34" t="s">
        <v>109</v>
      </c>
      <c r="G37" s="35">
        <v>384413</v>
      </c>
      <c r="H37" s="35">
        <v>351815</v>
      </c>
      <c r="I37" s="36">
        <v>32598</v>
      </c>
      <c r="J37" s="40">
        <v>32598</v>
      </c>
      <c r="K37" s="39">
        <v>0</v>
      </c>
    </row>
    <row r="38" spans="1:11" s="7" customFormat="1" ht="29.25" customHeight="1" x14ac:dyDescent="0.35">
      <c r="A38" s="37">
        <v>4</v>
      </c>
      <c r="B38" s="38" t="s">
        <v>391</v>
      </c>
      <c r="C38" s="38" t="s">
        <v>361</v>
      </c>
      <c r="D38" s="33" t="s">
        <v>112</v>
      </c>
      <c r="E38" s="33" t="s">
        <v>546</v>
      </c>
      <c r="F38" s="34" t="s">
        <v>113</v>
      </c>
      <c r="G38" s="35">
        <v>6150596</v>
      </c>
      <c r="H38" s="35">
        <v>5629027</v>
      </c>
      <c r="I38" s="36">
        <v>521569</v>
      </c>
      <c r="J38" s="40">
        <v>521569</v>
      </c>
      <c r="K38" s="39">
        <v>0</v>
      </c>
    </row>
    <row r="39" spans="1:11" s="7" customFormat="1" ht="29.25" customHeight="1" x14ac:dyDescent="0.35">
      <c r="A39" s="37">
        <v>4</v>
      </c>
      <c r="B39" s="38" t="s">
        <v>392</v>
      </c>
      <c r="C39" s="38" t="s">
        <v>361</v>
      </c>
      <c r="D39" s="33" t="s">
        <v>114</v>
      </c>
      <c r="E39" s="33" t="s">
        <v>546</v>
      </c>
      <c r="F39" s="34" t="s">
        <v>115</v>
      </c>
      <c r="G39" s="35">
        <v>1537649</v>
      </c>
      <c r="H39" s="35">
        <v>1407256.47</v>
      </c>
      <c r="I39" s="36">
        <v>130392.53</v>
      </c>
      <c r="J39" s="40">
        <v>130392.53</v>
      </c>
      <c r="K39" s="39">
        <v>0</v>
      </c>
    </row>
    <row r="40" spans="1:11" s="7" customFormat="1" ht="29.25" customHeight="1" x14ac:dyDescent="0.35">
      <c r="A40" s="37">
        <v>4</v>
      </c>
      <c r="B40" s="38" t="s">
        <v>396</v>
      </c>
      <c r="C40" s="38" t="s">
        <v>361</v>
      </c>
      <c r="D40" s="33" t="s">
        <v>124</v>
      </c>
      <c r="E40" s="33" t="s">
        <v>546</v>
      </c>
      <c r="F40" s="34" t="s">
        <v>125</v>
      </c>
      <c r="G40" s="35">
        <v>7688247</v>
      </c>
      <c r="H40" s="35">
        <v>7036284</v>
      </c>
      <c r="I40" s="36">
        <v>651963</v>
      </c>
      <c r="J40" s="40">
        <v>651963</v>
      </c>
      <c r="K40" s="39">
        <v>0</v>
      </c>
    </row>
    <row r="41" spans="1:11" s="7" customFormat="1" ht="29.25" customHeight="1" x14ac:dyDescent="0.35">
      <c r="A41" s="37">
        <v>4</v>
      </c>
      <c r="B41" s="38" t="s">
        <v>397</v>
      </c>
      <c r="C41" s="38" t="s">
        <v>361</v>
      </c>
      <c r="D41" s="33" t="s">
        <v>126</v>
      </c>
      <c r="E41" s="33" t="s">
        <v>546</v>
      </c>
      <c r="F41" s="34" t="s">
        <v>127</v>
      </c>
      <c r="G41" s="35">
        <v>5228007</v>
      </c>
      <c r="H41" s="35">
        <v>4784673</v>
      </c>
      <c r="I41" s="36">
        <v>443334</v>
      </c>
      <c r="J41" s="40">
        <v>443334</v>
      </c>
      <c r="K41" s="39">
        <v>0</v>
      </c>
    </row>
    <row r="42" spans="1:11" s="7" customFormat="1" ht="29.25" customHeight="1" x14ac:dyDescent="0.35">
      <c r="A42" s="37">
        <v>4</v>
      </c>
      <c r="B42" s="38" t="s">
        <v>400</v>
      </c>
      <c r="C42" s="38" t="s">
        <v>361</v>
      </c>
      <c r="D42" s="33" t="s">
        <v>132</v>
      </c>
      <c r="E42" s="33" t="s">
        <v>546</v>
      </c>
      <c r="F42" s="34" t="s">
        <v>133</v>
      </c>
      <c r="G42" s="35">
        <v>538177</v>
      </c>
      <c r="H42" s="35">
        <v>492540</v>
      </c>
      <c r="I42" s="36">
        <v>45637</v>
      </c>
      <c r="J42" s="40">
        <v>45637</v>
      </c>
      <c r="K42" s="39">
        <v>0</v>
      </c>
    </row>
    <row r="43" spans="1:11" s="7" customFormat="1" ht="29.25" customHeight="1" x14ac:dyDescent="0.35">
      <c r="A43" s="37">
        <v>4</v>
      </c>
      <c r="B43" s="38" t="s">
        <v>397</v>
      </c>
      <c r="C43" s="38" t="s">
        <v>361</v>
      </c>
      <c r="D43" s="33" t="s">
        <v>477</v>
      </c>
      <c r="E43" s="33" t="s">
        <v>546</v>
      </c>
      <c r="F43" s="34" t="s">
        <v>478</v>
      </c>
      <c r="G43" s="35">
        <v>10148485</v>
      </c>
      <c r="H43" s="35">
        <v>9248586.3499999996</v>
      </c>
      <c r="I43" s="36">
        <v>899898.65</v>
      </c>
      <c r="J43" s="61">
        <v>899898.65</v>
      </c>
      <c r="K43" s="39">
        <v>0</v>
      </c>
    </row>
    <row r="44" spans="1:11" s="7" customFormat="1" ht="29.25" customHeight="1" x14ac:dyDescent="0.35">
      <c r="A44" s="37">
        <v>4</v>
      </c>
      <c r="B44" s="38" t="s">
        <v>402</v>
      </c>
      <c r="C44" s="38" t="s">
        <v>361</v>
      </c>
      <c r="D44" s="33" t="s">
        <v>138</v>
      </c>
      <c r="E44" s="33" t="s">
        <v>546</v>
      </c>
      <c r="F44" s="34" t="s">
        <v>139</v>
      </c>
      <c r="G44" s="35">
        <v>1153237</v>
      </c>
      <c r="H44" s="35">
        <v>1055443</v>
      </c>
      <c r="I44" s="36">
        <v>97794</v>
      </c>
      <c r="J44" s="40">
        <v>97794</v>
      </c>
      <c r="K44" s="39">
        <v>0</v>
      </c>
    </row>
    <row r="45" spans="1:11" s="7" customFormat="1" ht="29.25" customHeight="1" x14ac:dyDescent="0.35">
      <c r="A45" s="37">
        <v>4</v>
      </c>
      <c r="B45" s="38" t="s">
        <v>363</v>
      </c>
      <c r="C45" s="38" t="s">
        <v>361</v>
      </c>
      <c r="D45" s="33" t="s">
        <v>148</v>
      </c>
      <c r="E45" s="33" t="s">
        <v>546</v>
      </c>
      <c r="F45" s="34" t="s">
        <v>149</v>
      </c>
      <c r="G45" s="35">
        <v>5381772</v>
      </c>
      <c r="H45" s="35">
        <v>4925398</v>
      </c>
      <c r="I45" s="36">
        <v>456374</v>
      </c>
      <c r="J45" s="40">
        <v>456374</v>
      </c>
      <c r="K45" s="39">
        <v>0</v>
      </c>
    </row>
    <row r="46" spans="1:11" s="7" customFormat="1" ht="29.25" customHeight="1" x14ac:dyDescent="0.35">
      <c r="A46" s="37">
        <v>4</v>
      </c>
      <c r="B46" s="38" t="s">
        <v>410</v>
      </c>
      <c r="C46" s="38" t="s">
        <v>411</v>
      </c>
      <c r="D46" s="33" t="s">
        <v>150</v>
      </c>
      <c r="E46" s="33" t="s">
        <v>546</v>
      </c>
      <c r="F46" s="34" t="s">
        <v>151</v>
      </c>
      <c r="G46" s="35">
        <v>8918366</v>
      </c>
      <c r="H46" s="35">
        <v>8162090</v>
      </c>
      <c r="I46" s="36">
        <v>756276</v>
      </c>
      <c r="J46" s="40">
        <v>756276</v>
      </c>
      <c r="K46" s="39">
        <v>0</v>
      </c>
    </row>
    <row r="47" spans="1:11" s="7" customFormat="1" ht="29.25" customHeight="1" x14ac:dyDescent="0.35">
      <c r="A47" s="37">
        <v>4</v>
      </c>
      <c r="B47" s="38" t="s">
        <v>363</v>
      </c>
      <c r="C47" s="38" t="s">
        <v>361</v>
      </c>
      <c r="D47" s="63" t="s">
        <v>520</v>
      </c>
      <c r="E47" s="63" t="s">
        <v>547</v>
      </c>
      <c r="F47" s="64" t="s">
        <v>521</v>
      </c>
      <c r="G47" s="65">
        <v>983928</v>
      </c>
      <c r="H47" s="65">
        <v>951241.89</v>
      </c>
      <c r="I47" s="66">
        <v>32686.11</v>
      </c>
      <c r="J47" s="40">
        <v>32686.11</v>
      </c>
      <c r="K47" s="39">
        <v>0</v>
      </c>
    </row>
    <row r="48" spans="1:11" s="7" customFormat="1" ht="29.25" customHeight="1" x14ac:dyDescent="0.35">
      <c r="A48" s="37">
        <v>4</v>
      </c>
      <c r="B48" s="38" t="s">
        <v>363</v>
      </c>
      <c r="C48" s="38" t="s">
        <v>361</v>
      </c>
      <c r="D48" s="33" t="s">
        <v>479</v>
      </c>
      <c r="E48" s="33" t="s">
        <v>548</v>
      </c>
      <c r="F48" s="34" t="s">
        <v>480</v>
      </c>
      <c r="G48" s="35">
        <v>2503688</v>
      </c>
      <c r="H48" s="35">
        <v>2249749</v>
      </c>
      <c r="I48" s="36">
        <v>253939</v>
      </c>
      <c r="J48" s="40">
        <v>0</v>
      </c>
      <c r="K48" s="39">
        <v>253939</v>
      </c>
    </row>
    <row r="49" spans="1:11" s="7" customFormat="1" ht="29.25" customHeight="1" x14ac:dyDescent="0.35">
      <c r="A49" s="37">
        <v>4</v>
      </c>
      <c r="B49" s="38" t="s">
        <v>421</v>
      </c>
      <c r="C49" s="38" t="s">
        <v>361</v>
      </c>
      <c r="D49" s="33" t="s">
        <v>170</v>
      </c>
      <c r="E49" s="33" t="s">
        <v>548</v>
      </c>
      <c r="F49" s="34" t="s">
        <v>171</v>
      </c>
      <c r="G49" s="35">
        <v>5608260</v>
      </c>
      <c r="H49" s="35">
        <v>5039440</v>
      </c>
      <c r="I49" s="36">
        <v>568820</v>
      </c>
      <c r="J49" s="40">
        <v>0</v>
      </c>
      <c r="K49" s="39">
        <v>568820</v>
      </c>
    </row>
    <row r="50" spans="1:11" s="7" customFormat="1" ht="29.25" customHeight="1" x14ac:dyDescent="0.35">
      <c r="A50" s="37">
        <v>4</v>
      </c>
      <c r="B50" s="38" t="s">
        <v>423</v>
      </c>
      <c r="C50" s="38" t="s">
        <v>361</v>
      </c>
      <c r="D50" s="33" t="s">
        <v>483</v>
      </c>
      <c r="E50" s="33" t="s">
        <v>548</v>
      </c>
      <c r="F50" s="34" t="s">
        <v>484</v>
      </c>
      <c r="G50" s="35">
        <v>8011800</v>
      </c>
      <c r="H50" s="35">
        <v>6931102.0199999996</v>
      </c>
      <c r="I50" s="36">
        <v>1080697.98</v>
      </c>
      <c r="J50" s="40">
        <v>0</v>
      </c>
      <c r="K50" s="39">
        <v>1080697.98</v>
      </c>
    </row>
    <row r="51" spans="1:11" s="7" customFormat="1" ht="29.25" customHeight="1" x14ac:dyDescent="0.35">
      <c r="A51" s="37">
        <v>4</v>
      </c>
      <c r="B51" s="38" t="s">
        <v>363</v>
      </c>
      <c r="C51" s="38" t="s">
        <v>361</v>
      </c>
      <c r="D51" s="33" t="s">
        <v>186</v>
      </c>
      <c r="E51" s="33" t="s">
        <v>548</v>
      </c>
      <c r="F51" s="34" t="s">
        <v>187</v>
      </c>
      <c r="G51" s="35">
        <v>3004425</v>
      </c>
      <c r="H51" s="35">
        <v>2699699</v>
      </c>
      <c r="I51" s="36">
        <v>304726</v>
      </c>
      <c r="J51" s="40">
        <v>0</v>
      </c>
      <c r="K51" s="39">
        <v>304726</v>
      </c>
    </row>
    <row r="52" spans="1:11" s="7" customFormat="1" ht="29.25" customHeight="1" x14ac:dyDescent="0.35">
      <c r="A52" s="37">
        <v>4</v>
      </c>
      <c r="B52" s="38" t="s">
        <v>508</v>
      </c>
      <c r="C52" s="38" t="s">
        <v>361</v>
      </c>
      <c r="D52" s="63" t="s">
        <v>485</v>
      </c>
      <c r="E52" s="68" t="s">
        <v>548</v>
      </c>
      <c r="F52" s="64" t="s">
        <v>486</v>
      </c>
      <c r="G52" s="65">
        <v>4807080</v>
      </c>
      <c r="H52" s="65">
        <v>3273408.47</v>
      </c>
      <c r="I52" s="66">
        <v>1533671.53</v>
      </c>
      <c r="J52" s="67">
        <v>1046111.53</v>
      </c>
      <c r="K52" s="39">
        <f>I52-J52</f>
        <v>487560</v>
      </c>
    </row>
    <row r="53" spans="1:11" s="7" customFormat="1" ht="29.25" customHeight="1" x14ac:dyDescent="0.35">
      <c r="A53" s="37">
        <v>4</v>
      </c>
      <c r="B53" s="38" t="s">
        <v>389</v>
      </c>
      <c r="C53" s="38" t="s">
        <v>361</v>
      </c>
      <c r="D53" s="33" t="s">
        <v>196</v>
      </c>
      <c r="E53" s="33" t="s">
        <v>548</v>
      </c>
      <c r="F53" s="34" t="s">
        <v>197</v>
      </c>
      <c r="G53" s="35">
        <v>600886</v>
      </c>
      <c r="H53" s="35">
        <v>539940</v>
      </c>
      <c r="I53" s="36">
        <v>60946</v>
      </c>
      <c r="J53" s="40">
        <v>0</v>
      </c>
      <c r="K53" s="39">
        <v>60946</v>
      </c>
    </row>
    <row r="54" spans="1:11" s="7" customFormat="1" ht="29.25" customHeight="1" x14ac:dyDescent="0.35">
      <c r="A54" s="37">
        <v>4</v>
      </c>
      <c r="B54" s="38" t="s">
        <v>363</v>
      </c>
      <c r="C54" s="38" t="s">
        <v>361</v>
      </c>
      <c r="D54" s="33" t="s">
        <v>206</v>
      </c>
      <c r="E54" s="33" t="s">
        <v>548</v>
      </c>
      <c r="F54" s="34" t="s">
        <v>207</v>
      </c>
      <c r="G54" s="35">
        <v>4005900</v>
      </c>
      <c r="H54" s="35">
        <v>3599600</v>
      </c>
      <c r="I54" s="36">
        <v>406300</v>
      </c>
      <c r="J54" s="40">
        <v>0</v>
      </c>
      <c r="K54" s="39">
        <v>406300</v>
      </c>
    </row>
    <row r="55" spans="1:11" s="7" customFormat="1" ht="29.25" customHeight="1" x14ac:dyDescent="0.35">
      <c r="A55" s="37">
        <v>4</v>
      </c>
      <c r="B55" s="38" t="s">
        <v>363</v>
      </c>
      <c r="C55" s="38" t="s">
        <v>361</v>
      </c>
      <c r="D55" s="33" t="s">
        <v>208</v>
      </c>
      <c r="E55" s="33" t="s">
        <v>548</v>
      </c>
      <c r="F55" s="34" t="s">
        <v>209</v>
      </c>
      <c r="G55" s="35">
        <v>1802655</v>
      </c>
      <c r="H55" s="35">
        <v>1619820</v>
      </c>
      <c r="I55" s="36">
        <v>182835</v>
      </c>
      <c r="J55" s="40">
        <v>0</v>
      </c>
      <c r="K55" s="39">
        <v>182835</v>
      </c>
    </row>
    <row r="56" spans="1:11" s="7" customFormat="1" ht="29.25" customHeight="1" x14ac:dyDescent="0.35">
      <c r="A56" s="37">
        <v>4</v>
      </c>
      <c r="B56" s="38" t="s">
        <v>423</v>
      </c>
      <c r="C56" s="38" t="s">
        <v>361</v>
      </c>
      <c r="D56" s="33" t="s">
        <v>212</v>
      </c>
      <c r="E56" s="33" t="s">
        <v>548</v>
      </c>
      <c r="F56" s="34" t="s">
        <v>213</v>
      </c>
      <c r="G56" s="35">
        <v>3204720</v>
      </c>
      <c r="H56" s="35">
        <v>2879680</v>
      </c>
      <c r="I56" s="36">
        <v>325040</v>
      </c>
      <c r="J56" s="40">
        <v>0</v>
      </c>
      <c r="K56" s="39">
        <v>325040</v>
      </c>
    </row>
    <row r="57" spans="1:11" s="7" customFormat="1" ht="29.25" customHeight="1" x14ac:dyDescent="0.35">
      <c r="A57" s="37">
        <v>4</v>
      </c>
      <c r="B57" s="38" t="s">
        <v>363</v>
      </c>
      <c r="C57" s="38" t="s">
        <v>361</v>
      </c>
      <c r="D57" s="33" t="s">
        <v>216</v>
      </c>
      <c r="E57" s="33" t="s">
        <v>548</v>
      </c>
      <c r="F57" s="34" t="s">
        <v>217</v>
      </c>
      <c r="G57" s="35">
        <v>2002950</v>
      </c>
      <c r="H57" s="35">
        <v>1799800</v>
      </c>
      <c r="I57" s="36">
        <v>203150</v>
      </c>
      <c r="J57" s="40">
        <v>0</v>
      </c>
      <c r="K57" s="39">
        <v>203150</v>
      </c>
    </row>
    <row r="58" spans="1:11" s="7" customFormat="1" ht="29.25" customHeight="1" x14ac:dyDescent="0.35">
      <c r="A58" s="37">
        <v>4</v>
      </c>
      <c r="B58" s="38" t="s">
        <v>436</v>
      </c>
      <c r="C58" s="38" t="s">
        <v>361</v>
      </c>
      <c r="D58" s="68" t="s">
        <v>222</v>
      </c>
      <c r="E58" s="68" t="s">
        <v>548</v>
      </c>
      <c r="F58" s="78" t="s">
        <v>223</v>
      </c>
      <c r="G58" s="79">
        <v>2804130</v>
      </c>
      <c r="H58" s="79">
        <v>2519721</v>
      </c>
      <c r="I58" s="80">
        <v>284409</v>
      </c>
      <c r="J58" s="67">
        <v>0</v>
      </c>
      <c r="K58" s="39">
        <v>284409</v>
      </c>
    </row>
    <row r="59" spans="1:11" s="7" customFormat="1" ht="29.25" customHeight="1" x14ac:dyDescent="0.35">
      <c r="A59" s="37">
        <v>4</v>
      </c>
      <c r="B59" s="38" t="s">
        <v>423</v>
      </c>
      <c r="C59" s="38" t="s">
        <v>361</v>
      </c>
      <c r="D59" s="33" t="s">
        <v>487</v>
      </c>
      <c r="E59" s="33" t="s">
        <v>548</v>
      </c>
      <c r="F59" s="34" t="s">
        <v>488</v>
      </c>
      <c r="G59" s="35">
        <v>9614161</v>
      </c>
      <c r="H59" s="35">
        <v>8639038.6999999993</v>
      </c>
      <c r="I59" s="36">
        <v>975122.3</v>
      </c>
      <c r="J59" s="40">
        <v>0</v>
      </c>
      <c r="K59" s="39">
        <v>975122.3</v>
      </c>
    </row>
    <row r="60" spans="1:11" s="7" customFormat="1" ht="29.25" customHeight="1" x14ac:dyDescent="0.35">
      <c r="A60" s="37">
        <v>4</v>
      </c>
      <c r="B60" s="38" t="s">
        <v>15</v>
      </c>
      <c r="C60" s="38" t="s">
        <v>361</v>
      </c>
      <c r="D60" s="33" t="s">
        <v>230</v>
      </c>
      <c r="E60" s="33" t="s">
        <v>548</v>
      </c>
      <c r="F60" s="34" t="s">
        <v>231</v>
      </c>
      <c r="G60" s="35">
        <v>1602360</v>
      </c>
      <c r="H60" s="35">
        <v>1439837.54</v>
      </c>
      <c r="I60" s="36">
        <v>162522.46</v>
      </c>
      <c r="J60" s="40">
        <v>0</v>
      </c>
      <c r="K60" s="39">
        <v>162522.46</v>
      </c>
    </row>
    <row r="61" spans="1:11" s="7" customFormat="1" ht="29.25" customHeight="1" x14ac:dyDescent="0.35">
      <c r="A61" s="37">
        <v>4</v>
      </c>
      <c r="B61" s="38" t="s">
        <v>444</v>
      </c>
      <c r="C61" s="38" t="s">
        <v>361</v>
      </c>
      <c r="D61" s="33" t="s">
        <v>248</v>
      </c>
      <c r="E61" s="33" t="s">
        <v>548</v>
      </c>
      <c r="F61" s="34" t="s">
        <v>249</v>
      </c>
      <c r="G61" s="35">
        <v>1201770</v>
      </c>
      <c r="H61" s="35">
        <v>1079880</v>
      </c>
      <c r="I61" s="36">
        <v>121890</v>
      </c>
      <c r="J61" s="40">
        <v>0</v>
      </c>
      <c r="K61" s="39">
        <v>121890</v>
      </c>
    </row>
    <row r="62" spans="1:11" s="7" customFormat="1" ht="29.25" customHeight="1" x14ac:dyDescent="0.35">
      <c r="A62" s="37">
        <v>4</v>
      </c>
      <c r="B62" s="38" t="s">
        <v>38</v>
      </c>
      <c r="C62" s="38" t="s">
        <v>361</v>
      </c>
      <c r="D62" s="41" t="s">
        <v>27</v>
      </c>
      <c r="E62" s="33" t="s">
        <v>548</v>
      </c>
      <c r="F62" s="42" t="s">
        <v>28</v>
      </c>
      <c r="G62" s="43">
        <v>801180</v>
      </c>
      <c r="H62" s="43">
        <v>693348.03</v>
      </c>
      <c r="I62" s="44">
        <v>107831.97</v>
      </c>
      <c r="J62" s="40">
        <v>26572.97</v>
      </c>
      <c r="K62" s="39">
        <v>81259</v>
      </c>
    </row>
    <row r="63" spans="1:11" s="7" customFormat="1" ht="29.25" customHeight="1" x14ac:dyDescent="0.35">
      <c r="A63" s="37">
        <v>4</v>
      </c>
      <c r="B63" s="38" t="s">
        <v>363</v>
      </c>
      <c r="C63" s="38" t="s">
        <v>361</v>
      </c>
      <c r="D63" s="33" t="s">
        <v>264</v>
      </c>
      <c r="E63" s="33" t="s">
        <v>548</v>
      </c>
      <c r="F63" s="34" t="s">
        <v>265</v>
      </c>
      <c r="G63" s="35">
        <v>4005900</v>
      </c>
      <c r="H63" s="35">
        <v>3599600</v>
      </c>
      <c r="I63" s="36">
        <v>406300</v>
      </c>
      <c r="J63" s="40">
        <v>0</v>
      </c>
      <c r="K63" s="39">
        <v>406300</v>
      </c>
    </row>
    <row r="64" spans="1:11" s="7" customFormat="1" ht="29.25" customHeight="1" x14ac:dyDescent="0.35">
      <c r="A64" s="37">
        <v>4</v>
      </c>
      <c r="B64" s="38" t="s">
        <v>363</v>
      </c>
      <c r="C64" s="38" t="s">
        <v>361</v>
      </c>
      <c r="D64" s="33" t="s">
        <v>276</v>
      </c>
      <c r="E64" s="33" t="s">
        <v>548</v>
      </c>
      <c r="F64" s="34" t="s">
        <v>277</v>
      </c>
      <c r="G64" s="35">
        <v>1602360</v>
      </c>
      <c r="H64" s="35">
        <v>1439838</v>
      </c>
      <c r="I64" s="36">
        <v>162522</v>
      </c>
      <c r="J64" s="40">
        <v>0</v>
      </c>
      <c r="K64" s="39">
        <v>162522</v>
      </c>
    </row>
    <row r="65" spans="1:11" s="7" customFormat="1" ht="29.25" customHeight="1" x14ac:dyDescent="0.35">
      <c r="A65" s="37">
        <v>4</v>
      </c>
      <c r="B65" s="38" t="s">
        <v>363</v>
      </c>
      <c r="C65" s="38" t="s">
        <v>361</v>
      </c>
      <c r="D65" s="33" t="s">
        <v>280</v>
      </c>
      <c r="E65" s="33" t="s">
        <v>548</v>
      </c>
      <c r="F65" s="34" t="s">
        <v>281</v>
      </c>
      <c r="G65" s="35">
        <v>801180</v>
      </c>
      <c r="H65" s="35">
        <v>719920</v>
      </c>
      <c r="I65" s="36">
        <v>81260</v>
      </c>
      <c r="J65" s="40">
        <v>0</v>
      </c>
      <c r="K65" s="39">
        <v>81260</v>
      </c>
    </row>
    <row r="66" spans="1:11" s="7" customFormat="1" ht="29.25" customHeight="1" x14ac:dyDescent="0.35">
      <c r="A66" s="37">
        <v>4</v>
      </c>
      <c r="B66" s="38" t="s">
        <v>454</v>
      </c>
      <c r="C66" s="38" t="s">
        <v>361</v>
      </c>
      <c r="D66" s="33" t="s">
        <v>302</v>
      </c>
      <c r="E66" s="33" t="s">
        <v>548</v>
      </c>
      <c r="F66" s="34" t="s">
        <v>303</v>
      </c>
      <c r="G66" s="35">
        <v>801180</v>
      </c>
      <c r="H66" s="35">
        <v>719920.75</v>
      </c>
      <c r="I66" s="36">
        <v>81259.25</v>
      </c>
      <c r="J66" s="40">
        <v>0</v>
      </c>
      <c r="K66" s="39">
        <v>81259.25</v>
      </c>
    </row>
    <row r="67" spans="1:11" s="7" customFormat="1" ht="29.25" customHeight="1" x14ac:dyDescent="0.35">
      <c r="A67" s="37">
        <v>4</v>
      </c>
      <c r="B67" s="38" t="s">
        <v>455</v>
      </c>
      <c r="C67" s="38" t="s">
        <v>361</v>
      </c>
      <c r="D67" s="33" t="s">
        <v>304</v>
      </c>
      <c r="E67" s="33" t="s">
        <v>548</v>
      </c>
      <c r="F67" s="34" t="s">
        <v>305</v>
      </c>
      <c r="G67" s="35">
        <v>1602360</v>
      </c>
      <c r="H67" s="35">
        <v>1439839.5</v>
      </c>
      <c r="I67" s="36">
        <v>162520.5</v>
      </c>
      <c r="J67" s="40">
        <v>0</v>
      </c>
      <c r="K67" s="39">
        <v>162520.5</v>
      </c>
    </row>
    <row r="68" spans="1:11" s="7" customFormat="1" ht="29.25" customHeight="1" x14ac:dyDescent="0.35">
      <c r="A68" s="37">
        <v>4</v>
      </c>
      <c r="B68" s="38" t="s">
        <v>363</v>
      </c>
      <c r="C68" s="38" t="s">
        <v>361</v>
      </c>
      <c r="D68" s="33" t="s">
        <v>332</v>
      </c>
      <c r="E68" s="33" t="s">
        <v>548</v>
      </c>
      <c r="F68" s="34" t="s">
        <v>333</v>
      </c>
      <c r="G68" s="35">
        <v>2002950</v>
      </c>
      <c r="H68" s="35">
        <v>1799800</v>
      </c>
      <c r="I68" s="36">
        <v>203150</v>
      </c>
      <c r="J68" s="40">
        <v>0</v>
      </c>
      <c r="K68" s="39">
        <v>203150</v>
      </c>
    </row>
    <row r="69" spans="1:11" s="7" customFormat="1" ht="29.25" customHeight="1" x14ac:dyDescent="0.35">
      <c r="A69" s="37">
        <v>4</v>
      </c>
      <c r="B69" s="38" t="s">
        <v>462</v>
      </c>
      <c r="C69" s="38" t="s">
        <v>361</v>
      </c>
      <c r="D69" s="33" t="s">
        <v>334</v>
      </c>
      <c r="E69" s="33" t="s">
        <v>548</v>
      </c>
      <c r="F69" s="34" t="s">
        <v>335</v>
      </c>
      <c r="G69" s="35">
        <v>3204720</v>
      </c>
      <c r="H69" s="35">
        <v>2879680</v>
      </c>
      <c r="I69" s="36">
        <v>325040</v>
      </c>
      <c r="J69" s="40">
        <v>0</v>
      </c>
      <c r="K69" s="39">
        <v>325040</v>
      </c>
    </row>
    <row r="70" spans="1:11" s="7" customFormat="1" ht="29.25" customHeight="1" x14ac:dyDescent="0.35">
      <c r="A70" s="37">
        <v>4</v>
      </c>
      <c r="B70" s="38" t="s">
        <v>508</v>
      </c>
      <c r="C70" s="38" t="s">
        <v>361</v>
      </c>
      <c r="D70" s="33" t="s">
        <v>497</v>
      </c>
      <c r="E70" s="33" t="s">
        <v>549</v>
      </c>
      <c r="F70" s="34" t="s">
        <v>498</v>
      </c>
      <c r="G70" s="35">
        <v>6008850</v>
      </c>
      <c r="H70" s="35">
        <v>5122054.3899999997</v>
      </c>
      <c r="I70" s="36">
        <v>886795.61</v>
      </c>
      <c r="J70" s="61">
        <v>886795.61</v>
      </c>
      <c r="K70" s="39">
        <v>0</v>
      </c>
    </row>
    <row r="71" spans="1:11" s="7" customFormat="1" ht="29.25" customHeight="1" x14ac:dyDescent="0.35">
      <c r="A71" s="37">
        <v>4</v>
      </c>
      <c r="B71" s="38" t="s">
        <v>454</v>
      </c>
      <c r="C71" s="38" t="s">
        <v>361</v>
      </c>
      <c r="D71" s="68" t="s">
        <v>342</v>
      </c>
      <c r="E71" s="68" t="s">
        <v>549</v>
      </c>
      <c r="F71" s="78" t="s">
        <v>343</v>
      </c>
      <c r="G71" s="79">
        <v>1001475</v>
      </c>
      <c r="H71" s="79">
        <v>899806</v>
      </c>
      <c r="I71" s="80">
        <v>101669</v>
      </c>
      <c r="J71" s="67">
        <v>101669</v>
      </c>
      <c r="K71" s="39">
        <v>0</v>
      </c>
    </row>
    <row r="72" spans="1:11" s="7" customFormat="1" ht="29.25" customHeight="1" x14ac:dyDescent="0.35">
      <c r="A72" s="37">
        <v>4</v>
      </c>
      <c r="B72" s="38" t="s">
        <v>463</v>
      </c>
      <c r="C72" s="38" t="s">
        <v>361</v>
      </c>
      <c r="D72" s="33" t="s">
        <v>344</v>
      </c>
      <c r="E72" s="33" t="s">
        <v>549</v>
      </c>
      <c r="F72" s="34" t="s">
        <v>345</v>
      </c>
      <c r="G72" s="35">
        <v>1001475</v>
      </c>
      <c r="H72" s="35">
        <v>899806</v>
      </c>
      <c r="I72" s="36">
        <v>101669</v>
      </c>
      <c r="J72" s="40">
        <v>101669</v>
      </c>
      <c r="K72" s="39">
        <v>0</v>
      </c>
    </row>
    <row r="73" spans="1:11" s="7" customFormat="1" ht="29.25" customHeight="1" x14ac:dyDescent="0.35">
      <c r="A73" s="37">
        <v>4</v>
      </c>
      <c r="B73" s="38" t="s">
        <v>444</v>
      </c>
      <c r="C73" s="38" t="s">
        <v>361</v>
      </c>
      <c r="D73" s="33" t="s">
        <v>350</v>
      </c>
      <c r="E73" s="33" t="s">
        <v>549</v>
      </c>
      <c r="F73" s="34" t="s">
        <v>351</v>
      </c>
      <c r="G73" s="35">
        <v>2002950</v>
      </c>
      <c r="H73" s="35">
        <v>1799611.91</v>
      </c>
      <c r="I73" s="36">
        <v>203338.09</v>
      </c>
      <c r="J73" s="40">
        <v>203338.09</v>
      </c>
      <c r="K73" s="39">
        <v>0</v>
      </c>
    </row>
    <row r="74" spans="1:11" s="7" customFormat="1" ht="29.25" customHeight="1" x14ac:dyDescent="0.35">
      <c r="A74" s="37">
        <v>5</v>
      </c>
      <c r="B74" s="38" t="s">
        <v>364</v>
      </c>
      <c r="C74" s="38" t="s">
        <v>60</v>
      </c>
      <c r="D74" s="33" t="s">
        <v>70</v>
      </c>
      <c r="E74" s="33">
        <v>5190</v>
      </c>
      <c r="F74" s="34" t="s">
        <v>71</v>
      </c>
      <c r="G74" s="35">
        <v>2306474</v>
      </c>
      <c r="H74" s="35">
        <v>2110885</v>
      </c>
      <c r="I74" s="36">
        <v>195589</v>
      </c>
      <c r="J74" s="40">
        <v>195589</v>
      </c>
      <c r="K74" s="39">
        <v>0</v>
      </c>
    </row>
    <row r="75" spans="1:11" s="7" customFormat="1" ht="29.25" customHeight="1" x14ac:dyDescent="0.35">
      <c r="A75" s="37">
        <v>5</v>
      </c>
      <c r="B75" s="38" t="s">
        <v>374</v>
      </c>
      <c r="C75" s="38" t="s">
        <v>375</v>
      </c>
      <c r="D75" s="33" t="s">
        <v>78</v>
      </c>
      <c r="E75" s="33" t="s">
        <v>546</v>
      </c>
      <c r="F75" s="34" t="s">
        <v>79</v>
      </c>
      <c r="G75" s="35">
        <v>393638</v>
      </c>
      <c r="H75" s="35">
        <v>360257.53</v>
      </c>
      <c r="I75" s="36">
        <v>33380.47</v>
      </c>
      <c r="J75" s="40">
        <v>33380.47</v>
      </c>
      <c r="K75" s="39">
        <v>0</v>
      </c>
    </row>
    <row r="76" spans="1:11" s="7" customFormat="1" ht="29.25" customHeight="1" x14ac:dyDescent="0.35">
      <c r="A76" s="37">
        <v>5</v>
      </c>
      <c r="B76" s="38" t="s">
        <v>424</v>
      </c>
      <c r="C76" s="38" t="s">
        <v>383</v>
      </c>
      <c r="D76" s="63" t="s">
        <v>518</v>
      </c>
      <c r="E76" s="68" t="s">
        <v>546</v>
      </c>
      <c r="F76" s="64" t="s">
        <v>519</v>
      </c>
      <c r="G76" s="65">
        <v>6150596</v>
      </c>
      <c r="H76" s="65">
        <v>5629026</v>
      </c>
      <c r="I76" s="66">
        <v>521570</v>
      </c>
      <c r="J76" s="67">
        <v>521570</v>
      </c>
      <c r="K76" s="39">
        <v>0</v>
      </c>
    </row>
    <row r="77" spans="1:11" s="7" customFormat="1" ht="29.25" customHeight="1" x14ac:dyDescent="0.35">
      <c r="A77" s="37">
        <v>5</v>
      </c>
      <c r="B77" s="38" t="s">
        <v>415</v>
      </c>
      <c r="C77" s="38" t="s">
        <v>383</v>
      </c>
      <c r="D77" s="33" t="s">
        <v>158</v>
      </c>
      <c r="E77" s="33" t="s">
        <v>548</v>
      </c>
      <c r="F77" s="34" t="s">
        <v>159</v>
      </c>
      <c r="G77" s="35">
        <v>240354</v>
      </c>
      <c r="H77" s="35">
        <v>215977</v>
      </c>
      <c r="I77" s="36">
        <v>24377</v>
      </c>
      <c r="J77" s="40">
        <v>0</v>
      </c>
      <c r="K77" s="39">
        <v>24377</v>
      </c>
    </row>
    <row r="78" spans="1:11" s="7" customFormat="1" ht="29.25" customHeight="1" x14ac:dyDescent="0.35">
      <c r="A78" s="37">
        <v>5</v>
      </c>
      <c r="B78" s="38" t="s">
        <v>419</v>
      </c>
      <c r="C78" s="38" t="s">
        <v>375</v>
      </c>
      <c r="D78" s="33" t="s">
        <v>166</v>
      </c>
      <c r="E78" s="33" t="s">
        <v>548</v>
      </c>
      <c r="F78" s="34" t="s">
        <v>167</v>
      </c>
      <c r="G78" s="35">
        <v>801180</v>
      </c>
      <c r="H78" s="35">
        <v>719920.74</v>
      </c>
      <c r="I78" s="36">
        <v>81259.259999999995</v>
      </c>
      <c r="J78" s="40">
        <v>0</v>
      </c>
      <c r="K78" s="39">
        <v>81259.259999999995</v>
      </c>
    </row>
    <row r="79" spans="1:11" s="7" customFormat="1" ht="29.25" customHeight="1" x14ac:dyDescent="0.35">
      <c r="A79" s="37">
        <v>5</v>
      </c>
      <c r="B79" s="38" t="s">
        <v>424</v>
      </c>
      <c r="C79" s="38" t="s">
        <v>383</v>
      </c>
      <c r="D79" s="33" t="s">
        <v>176</v>
      </c>
      <c r="E79" s="33" t="s">
        <v>548</v>
      </c>
      <c r="F79" s="34" t="s">
        <v>177</v>
      </c>
      <c r="G79" s="35">
        <v>320473</v>
      </c>
      <c r="H79" s="35">
        <v>287967.77</v>
      </c>
      <c r="I79" s="36">
        <v>32505.23</v>
      </c>
      <c r="J79" s="45">
        <v>0</v>
      </c>
      <c r="K79" s="39">
        <v>32505.23</v>
      </c>
    </row>
    <row r="80" spans="1:11" s="7" customFormat="1" ht="29.25" customHeight="1" x14ac:dyDescent="0.35">
      <c r="A80" s="37">
        <v>5</v>
      </c>
      <c r="B80" s="38" t="s">
        <v>437</v>
      </c>
      <c r="C80" s="38" t="s">
        <v>60</v>
      </c>
      <c r="D80" s="33" t="s">
        <v>224</v>
      </c>
      <c r="E80" s="33" t="s">
        <v>548</v>
      </c>
      <c r="F80" s="34" t="s">
        <v>225</v>
      </c>
      <c r="G80" s="35">
        <v>1938856</v>
      </c>
      <c r="H80" s="35">
        <v>1742205</v>
      </c>
      <c r="I80" s="36">
        <v>196651</v>
      </c>
      <c r="J80" s="40">
        <v>0</v>
      </c>
      <c r="K80" s="39">
        <v>196651</v>
      </c>
    </row>
    <row r="81" spans="1:11" s="7" customFormat="1" ht="29.25" customHeight="1" x14ac:dyDescent="0.35">
      <c r="A81" s="37">
        <v>5</v>
      </c>
      <c r="B81" s="38" t="s">
        <v>363</v>
      </c>
      <c r="C81" s="38" t="s">
        <v>60</v>
      </c>
      <c r="D81" s="33" t="s">
        <v>262</v>
      </c>
      <c r="E81" s="33" t="s">
        <v>548</v>
      </c>
      <c r="F81" s="34" t="s">
        <v>263</v>
      </c>
      <c r="G81" s="35">
        <v>2932319</v>
      </c>
      <c r="H81" s="35">
        <v>2634907</v>
      </c>
      <c r="I81" s="36">
        <v>297412</v>
      </c>
      <c r="J81" s="40">
        <v>0</v>
      </c>
      <c r="K81" s="39">
        <v>297412</v>
      </c>
    </row>
    <row r="82" spans="1:11" s="7" customFormat="1" ht="29.25" customHeight="1" x14ac:dyDescent="0.35">
      <c r="A82" s="37">
        <v>7</v>
      </c>
      <c r="B82" s="38" t="s">
        <v>365</v>
      </c>
      <c r="C82" s="38" t="s">
        <v>359</v>
      </c>
      <c r="D82" s="41" t="s">
        <v>40</v>
      </c>
      <c r="E82" s="41">
        <v>3660</v>
      </c>
      <c r="F82" s="42" t="s">
        <v>49</v>
      </c>
      <c r="G82" s="43">
        <v>6437829</v>
      </c>
      <c r="H82" s="43">
        <v>5996403.3099999996</v>
      </c>
      <c r="I82" s="44">
        <v>441425.69</v>
      </c>
      <c r="J82" s="40">
        <v>0</v>
      </c>
      <c r="K82" s="39">
        <v>441425.69</v>
      </c>
    </row>
    <row r="83" spans="1:11" s="7" customFormat="1" ht="29.25" customHeight="1" x14ac:dyDescent="0.35">
      <c r="A83" s="37">
        <v>7</v>
      </c>
      <c r="B83" s="38" t="s">
        <v>358</v>
      </c>
      <c r="C83" s="38" t="s">
        <v>359</v>
      </c>
      <c r="D83" s="63" t="s">
        <v>514</v>
      </c>
      <c r="E83" s="63">
        <v>3660</v>
      </c>
      <c r="F83" s="64" t="s">
        <v>515</v>
      </c>
      <c r="G83" s="65">
        <v>6936147</v>
      </c>
      <c r="H83" s="65">
        <v>6925543</v>
      </c>
      <c r="I83" s="66">
        <v>10604</v>
      </c>
      <c r="J83" s="67">
        <v>10604</v>
      </c>
      <c r="K83" s="39">
        <v>0</v>
      </c>
    </row>
    <row r="84" spans="1:11" s="7" customFormat="1" ht="29.25" customHeight="1" x14ac:dyDescent="0.35">
      <c r="A84" s="37">
        <v>7</v>
      </c>
      <c r="B84" s="38" t="s">
        <v>358</v>
      </c>
      <c r="C84" s="38" t="s">
        <v>359</v>
      </c>
      <c r="D84" s="63" t="s">
        <v>516</v>
      </c>
      <c r="E84" s="63">
        <v>3610</v>
      </c>
      <c r="F84" s="64" t="s">
        <v>517</v>
      </c>
      <c r="G84" s="65">
        <v>9851829</v>
      </c>
      <c r="H84" s="65">
        <v>8997094.7899999991</v>
      </c>
      <c r="I84" s="66">
        <v>854734.21</v>
      </c>
      <c r="J84" s="67">
        <v>0</v>
      </c>
      <c r="K84" s="39">
        <v>854734.21</v>
      </c>
    </row>
    <row r="85" spans="1:11" s="7" customFormat="1" ht="29.25" customHeight="1" x14ac:dyDescent="0.35">
      <c r="A85" s="37">
        <v>7</v>
      </c>
      <c r="B85" s="38" t="s">
        <v>358</v>
      </c>
      <c r="C85" s="38" t="s">
        <v>359</v>
      </c>
      <c r="D85" s="33" t="s">
        <v>74</v>
      </c>
      <c r="E85" s="33" t="s">
        <v>546</v>
      </c>
      <c r="F85" s="34" t="s">
        <v>75</v>
      </c>
      <c r="G85" s="35">
        <v>17426689</v>
      </c>
      <c r="H85" s="35">
        <v>17279689</v>
      </c>
      <c r="I85" s="36">
        <v>147000</v>
      </c>
      <c r="J85" s="40">
        <v>147000</v>
      </c>
      <c r="K85" s="39">
        <v>0</v>
      </c>
    </row>
    <row r="86" spans="1:11" s="7" customFormat="1" ht="29.25" customHeight="1" x14ac:dyDescent="0.35">
      <c r="A86" s="37">
        <v>7</v>
      </c>
      <c r="B86" s="38" t="s">
        <v>363</v>
      </c>
      <c r="C86" s="38" t="s">
        <v>359</v>
      </c>
      <c r="D86" s="41" t="s">
        <v>41</v>
      </c>
      <c r="E86" s="33" t="s">
        <v>546</v>
      </c>
      <c r="F86" s="42" t="s">
        <v>50</v>
      </c>
      <c r="G86" s="43">
        <v>2260344</v>
      </c>
      <c r="H86" s="43">
        <v>1694405.07</v>
      </c>
      <c r="I86" s="44">
        <v>565938.93000000005</v>
      </c>
      <c r="J86" s="45">
        <v>416227</v>
      </c>
      <c r="K86" s="39">
        <v>149711.93000000005</v>
      </c>
    </row>
    <row r="87" spans="1:11" s="7" customFormat="1" ht="29.25" customHeight="1" x14ac:dyDescent="0.35">
      <c r="A87" s="37">
        <v>7</v>
      </c>
      <c r="B87" s="38" t="s">
        <v>376</v>
      </c>
      <c r="C87" s="38" t="s">
        <v>359</v>
      </c>
      <c r="D87" s="33" t="s">
        <v>80</v>
      </c>
      <c r="E87" s="33" t="s">
        <v>546</v>
      </c>
      <c r="F87" s="34" t="s">
        <v>81</v>
      </c>
      <c r="G87" s="35">
        <v>241924</v>
      </c>
      <c r="H87" s="35">
        <v>221409</v>
      </c>
      <c r="I87" s="36">
        <v>20515</v>
      </c>
      <c r="J87" s="40">
        <v>20515</v>
      </c>
      <c r="K87" s="39">
        <v>0</v>
      </c>
    </row>
    <row r="88" spans="1:11" s="7" customFormat="1" ht="29.25" customHeight="1" x14ac:dyDescent="0.35">
      <c r="A88" s="37">
        <v>7</v>
      </c>
      <c r="B88" s="38" t="s">
        <v>377</v>
      </c>
      <c r="C88" s="38" t="s">
        <v>359</v>
      </c>
      <c r="D88" s="33" t="s">
        <v>82</v>
      </c>
      <c r="E88" s="33" t="s">
        <v>546</v>
      </c>
      <c r="F88" s="34" t="s">
        <v>83</v>
      </c>
      <c r="G88" s="35">
        <v>768825</v>
      </c>
      <c r="H88" s="35">
        <v>703627.98</v>
      </c>
      <c r="I88" s="36">
        <v>65197.02</v>
      </c>
      <c r="J88" s="40">
        <v>65197.02</v>
      </c>
      <c r="K88" s="39">
        <v>0</v>
      </c>
    </row>
    <row r="89" spans="1:11" s="7" customFormat="1" ht="29.25" customHeight="1" x14ac:dyDescent="0.35">
      <c r="A89" s="37">
        <v>7</v>
      </c>
      <c r="B89" s="38" t="s">
        <v>366</v>
      </c>
      <c r="C89" s="38" t="s">
        <v>359</v>
      </c>
      <c r="D89" s="33" t="s">
        <v>469</v>
      </c>
      <c r="E89" s="33" t="s">
        <v>546</v>
      </c>
      <c r="F89" s="34" t="s">
        <v>470</v>
      </c>
      <c r="G89" s="35">
        <v>132255765</v>
      </c>
      <c r="H89" s="35">
        <v>125759907.53</v>
      </c>
      <c r="I89" s="36">
        <v>6495857.4699999997</v>
      </c>
      <c r="J89" s="81">
        <v>6495857.4699999997</v>
      </c>
      <c r="K89" s="39">
        <v>0</v>
      </c>
    </row>
    <row r="90" spans="1:11" s="7" customFormat="1" ht="29.25" customHeight="1" x14ac:dyDescent="0.35">
      <c r="A90" s="37">
        <v>7</v>
      </c>
      <c r="B90" s="38" t="s">
        <v>380</v>
      </c>
      <c r="C90" s="38" t="s">
        <v>359</v>
      </c>
      <c r="D90" s="33" t="s">
        <v>90</v>
      </c>
      <c r="E90" s="33" t="s">
        <v>546</v>
      </c>
      <c r="F90" s="34" t="s">
        <v>91</v>
      </c>
      <c r="G90" s="35">
        <v>640687</v>
      </c>
      <c r="H90" s="35">
        <v>586356.17000000004</v>
      </c>
      <c r="I90" s="36">
        <v>54330.83</v>
      </c>
      <c r="J90" s="40">
        <v>54330.83</v>
      </c>
      <c r="K90" s="39">
        <v>0</v>
      </c>
    </row>
    <row r="91" spans="1:11" s="7" customFormat="1" ht="29.25" customHeight="1" x14ac:dyDescent="0.35">
      <c r="A91" s="37">
        <v>7</v>
      </c>
      <c r="B91" s="38" t="s">
        <v>358</v>
      </c>
      <c r="C91" s="38" t="s">
        <v>359</v>
      </c>
      <c r="D91" s="33" t="s">
        <v>92</v>
      </c>
      <c r="E91" s="33" t="s">
        <v>546</v>
      </c>
      <c r="F91" s="34" t="s">
        <v>93</v>
      </c>
      <c r="G91" s="35">
        <v>384413</v>
      </c>
      <c r="H91" s="35">
        <v>376835.1</v>
      </c>
      <c r="I91" s="36">
        <v>7577.9</v>
      </c>
      <c r="J91" s="45">
        <v>7577.9</v>
      </c>
      <c r="K91" s="39">
        <v>0</v>
      </c>
    </row>
    <row r="92" spans="1:11" s="7" customFormat="1" ht="29.25" customHeight="1" x14ac:dyDescent="0.35">
      <c r="A92" s="37">
        <v>7</v>
      </c>
      <c r="B92" s="38" t="s">
        <v>363</v>
      </c>
      <c r="C92" s="38" t="s">
        <v>359</v>
      </c>
      <c r="D92" s="33" t="s">
        <v>471</v>
      </c>
      <c r="E92" s="33" t="s">
        <v>546</v>
      </c>
      <c r="F92" s="34" t="s">
        <v>472</v>
      </c>
      <c r="G92" s="35">
        <v>12301192</v>
      </c>
      <c r="H92" s="35">
        <v>10916497.220000001</v>
      </c>
      <c r="I92" s="36">
        <v>1384694.78</v>
      </c>
      <c r="J92" s="61">
        <v>1384694.78</v>
      </c>
      <c r="K92" s="39">
        <v>0</v>
      </c>
    </row>
    <row r="93" spans="1:11" s="7" customFormat="1" ht="29.25" customHeight="1" x14ac:dyDescent="0.35">
      <c r="A93" s="48">
        <v>7</v>
      </c>
      <c r="B93" s="49" t="s">
        <v>387</v>
      </c>
      <c r="C93" s="49" t="s">
        <v>359</v>
      </c>
      <c r="D93" s="50" t="s">
        <v>21</v>
      </c>
      <c r="E93" s="33" t="s">
        <v>546</v>
      </c>
      <c r="F93" s="51" t="s">
        <v>22</v>
      </c>
      <c r="G93" s="52">
        <v>6150596</v>
      </c>
      <c r="H93" s="52">
        <v>4327456.24</v>
      </c>
      <c r="I93" s="53">
        <v>1823139.76</v>
      </c>
      <c r="J93" s="54">
        <v>1823139.76</v>
      </c>
      <c r="K93" s="55">
        <v>0</v>
      </c>
    </row>
    <row r="94" spans="1:11" s="7" customFormat="1" ht="29.25" customHeight="1" x14ac:dyDescent="0.35">
      <c r="A94" s="48">
        <v>7</v>
      </c>
      <c r="B94" s="49" t="s">
        <v>388</v>
      </c>
      <c r="C94" s="49" t="s">
        <v>359</v>
      </c>
      <c r="D94" s="56" t="s">
        <v>106</v>
      </c>
      <c r="E94" s="33" t="s">
        <v>546</v>
      </c>
      <c r="F94" s="57" t="s">
        <v>107</v>
      </c>
      <c r="G94" s="58">
        <v>19989439</v>
      </c>
      <c r="H94" s="58">
        <v>18294336.66</v>
      </c>
      <c r="I94" s="59">
        <v>1695102.34</v>
      </c>
      <c r="J94" s="54">
        <v>1695102.34</v>
      </c>
      <c r="K94" s="55">
        <v>0</v>
      </c>
    </row>
    <row r="95" spans="1:11" s="7" customFormat="1" ht="29.25" customHeight="1" x14ac:dyDescent="0.35">
      <c r="A95" s="48">
        <v>7</v>
      </c>
      <c r="B95" s="49" t="s">
        <v>390</v>
      </c>
      <c r="C95" s="49" t="s">
        <v>359</v>
      </c>
      <c r="D95" s="56" t="s">
        <v>110</v>
      </c>
      <c r="E95" s="33" t="s">
        <v>546</v>
      </c>
      <c r="F95" s="57" t="s">
        <v>111</v>
      </c>
      <c r="G95" s="58">
        <v>6765657</v>
      </c>
      <c r="H95" s="58">
        <v>6191925.5899999999</v>
      </c>
      <c r="I95" s="59">
        <v>573731.41</v>
      </c>
      <c r="J95" s="54">
        <v>573731.41</v>
      </c>
      <c r="K95" s="55">
        <v>0</v>
      </c>
    </row>
    <row r="96" spans="1:11" s="7" customFormat="1" ht="29.25" customHeight="1" x14ac:dyDescent="0.35">
      <c r="A96" s="48">
        <v>7</v>
      </c>
      <c r="B96" s="49" t="s">
        <v>393</v>
      </c>
      <c r="C96" s="49" t="s">
        <v>359</v>
      </c>
      <c r="D96" s="56" t="s">
        <v>116</v>
      </c>
      <c r="E96" s="33" t="s">
        <v>546</v>
      </c>
      <c r="F96" s="57" t="s">
        <v>117</v>
      </c>
      <c r="G96" s="58">
        <v>2498680</v>
      </c>
      <c r="H96" s="58">
        <v>2286191.87</v>
      </c>
      <c r="I96" s="59">
        <v>212488.13</v>
      </c>
      <c r="J96" s="54">
        <v>212488.13</v>
      </c>
      <c r="K96" s="55">
        <v>0</v>
      </c>
    </row>
    <row r="97" spans="1:11" s="7" customFormat="1" ht="29.25" customHeight="1" x14ac:dyDescent="0.35">
      <c r="A97" s="48">
        <v>7</v>
      </c>
      <c r="B97" s="49" t="s">
        <v>394</v>
      </c>
      <c r="C97" s="49" t="s">
        <v>359</v>
      </c>
      <c r="D97" s="56" t="s">
        <v>118</v>
      </c>
      <c r="E97" s="33" t="s">
        <v>546</v>
      </c>
      <c r="F97" s="57" t="s">
        <v>119</v>
      </c>
      <c r="G97" s="58">
        <v>3075299</v>
      </c>
      <c r="H97" s="58">
        <v>2814513.99</v>
      </c>
      <c r="I97" s="59">
        <v>260785.01</v>
      </c>
      <c r="J97" s="54">
        <v>260785.01</v>
      </c>
      <c r="K97" s="55">
        <v>0</v>
      </c>
    </row>
    <row r="98" spans="1:11" s="7" customFormat="1" ht="29.25" customHeight="1" x14ac:dyDescent="0.35">
      <c r="A98" s="48">
        <v>7</v>
      </c>
      <c r="B98" s="49" t="s">
        <v>380</v>
      </c>
      <c r="C98" s="49" t="s">
        <v>359</v>
      </c>
      <c r="D98" s="56" t="s">
        <v>120</v>
      </c>
      <c r="E98" s="33" t="s">
        <v>546</v>
      </c>
      <c r="F98" s="57" t="s">
        <v>121</v>
      </c>
      <c r="G98" s="58">
        <v>1281374</v>
      </c>
      <c r="H98" s="58">
        <v>1172714</v>
      </c>
      <c r="I98" s="59">
        <v>108660</v>
      </c>
      <c r="J98" s="54">
        <v>108660</v>
      </c>
      <c r="K98" s="55">
        <v>0</v>
      </c>
    </row>
    <row r="99" spans="1:11" s="7" customFormat="1" ht="29.25" customHeight="1" x14ac:dyDescent="0.35">
      <c r="A99" s="48">
        <v>7</v>
      </c>
      <c r="B99" s="49" t="s">
        <v>399</v>
      </c>
      <c r="C99" s="49" t="s">
        <v>359</v>
      </c>
      <c r="D99" s="56" t="s">
        <v>130</v>
      </c>
      <c r="E99" s="33" t="s">
        <v>546</v>
      </c>
      <c r="F99" s="57" t="s">
        <v>131</v>
      </c>
      <c r="G99" s="58">
        <v>666314</v>
      </c>
      <c r="H99" s="58">
        <v>609811</v>
      </c>
      <c r="I99" s="59">
        <v>56503</v>
      </c>
      <c r="J99" s="54">
        <v>56503</v>
      </c>
      <c r="K99" s="55">
        <v>0</v>
      </c>
    </row>
    <row r="100" spans="1:11" s="7" customFormat="1" ht="29.25" customHeight="1" x14ac:dyDescent="0.35">
      <c r="A100" s="48">
        <v>7</v>
      </c>
      <c r="B100" s="49" t="s">
        <v>365</v>
      </c>
      <c r="C100" s="49" t="s">
        <v>359</v>
      </c>
      <c r="D100" s="50" t="s">
        <v>23</v>
      </c>
      <c r="E100" s="33" t="s">
        <v>546</v>
      </c>
      <c r="F100" s="51" t="s">
        <v>24</v>
      </c>
      <c r="G100" s="52">
        <v>3844123</v>
      </c>
      <c r="H100" s="52">
        <v>2878557.35</v>
      </c>
      <c r="I100" s="53">
        <v>965565.65</v>
      </c>
      <c r="J100" s="54">
        <v>965565.65</v>
      </c>
      <c r="K100" s="55">
        <v>0</v>
      </c>
    </row>
    <row r="101" spans="1:11" s="7" customFormat="1" ht="29.25" customHeight="1" x14ac:dyDescent="0.35">
      <c r="A101" s="48">
        <v>7</v>
      </c>
      <c r="B101" s="49" t="s">
        <v>401</v>
      </c>
      <c r="C101" s="49" t="s">
        <v>359</v>
      </c>
      <c r="D101" s="56" t="s">
        <v>134</v>
      </c>
      <c r="E101" s="33" t="s">
        <v>546</v>
      </c>
      <c r="F101" s="57" t="s">
        <v>135</v>
      </c>
      <c r="G101" s="58">
        <v>477696</v>
      </c>
      <c r="H101" s="58">
        <v>437187</v>
      </c>
      <c r="I101" s="59">
        <v>40509</v>
      </c>
      <c r="J101" s="54">
        <v>40509</v>
      </c>
      <c r="K101" s="55">
        <v>0</v>
      </c>
    </row>
    <row r="102" spans="1:11" s="7" customFormat="1" ht="29.25" customHeight="1" x14ac:dyDescent="0.35">
      <c r="A102" s="48">
        <v>7</v>
      </c>
      <c r="B102" s="49" t="s">
        <v>363</v>
      </c>
      <c r="C102" s="49" t="s">
        <v>359</v>
      </c>
      <c r="D102" s="56" t="s">
        <v>136</v>
      </c>
      <c r="E102" s="33" t="s">
        <v>546</v>
      </c>
      <c r="F102" s="57" t="s">
        <v>137</v>
      </c>
      <c r="G102" s="58">
        <v>10763545</v>
      </c>
      <c r="H102" s="58">
        <v>9850798</v>
      </c>
      <c r="I102" s="59">
        <v>912747</v>
      </c>
      <c r="J102" s="54">
        <v>912747</v>
      </c>
      <c r="K102" s="55">
        <v>0</v>
      </c>
    </row>
    <row r="103" spans="1:11" s="7" customFormat="1" ht="29.25" customHeight="1" x14ac:dyDescent="0.35">
      <c r="A103" s="48">
        <v>7</v>
      </c>
      <c r="B103" s="49" t="s">
        <v>468</v>
      </c>
      <c r="C103" s="49" t="s">
        <v>359</v>
      </c>
      <c r="D103" s="56" t="s">
        <v>140</v>
      </c>
      <c r="E103" s="33" t="s">
        <v>546</v>
      </c>
      <c r="F103" s="57" t="s">
        <v>141</v>
      </c>
      <c r="G103" s="58">
        <v>5125498</v>
      </c>
      <c r="H103" s="58">
        <v>4690856</v>
      </c>
      <c r="I103" s="59">
        <v>434642</v>
      </c>
      <c r="J103" s="54">
        <v>434642</v>
      </c>
      <c r="K103" s="55">
        <v>0</v>
      </c>
    </row>
    <row r="104" spans="1:11" s="7" customFormat="1" ht="29.25" customHeight="1" x14ac:dyDescent="0.35">
      <c r="A104" s="48">
        <v>7</v>
      </c>
      <c r="B104" s="49" t="s">
        <v>405</v>
      </c>
      <c r="C104" s="49" t="s">
        <v>359</v>
      </c>
      <c r="D104" s="50" t="s">
        <v>11</v>
      </c>
      <c r="E104" s="33" t="s">
        <v>546</v>
      </c>
      <c r="F104" s="51" t="s">
        <v>12</v>
      </c>
      <c r="G104" s="52">
        <v>2306474</v>
      </c>
      <c r="H104" s="52">
        <v>1688707.99</v>
      </c>
      <c r="I104" s="53">
        <v>617766.01</v>
      </c>
      <c r="J104" s="54">
        <v>617766.01</v>
      </c>
      <c r="K104" s="55">
        <v>0</v>
      </c>
    </row>
    <row r="105" spans="1:11" s="7" customFormat="1" ht="29.25" customHeight="1" x14ac:dyDescent="0.35">
      <c r="A105" s="48">
        <v>7</v>
      </c>
      <c r="B105" s="49" t="s">
        <v>406</v>
      </c>
      <c r="C105" s="49" t="s">
        <v>359</v>
      </c>
      <c r="D105" s="56" t="s">
        <v>144</v>
      </c>
      <c r="E105" s="33" t="s">
        <v>546</v>
      </c>
      <c r="F105" s="57" t="s">
        <v>145</v>
      </c>
      <c r="G105" s="58">
        <v>345971</v>
      </c>
      <c r="H105" s="58">
        <v>316633</v>
      </c>
      <c r="I105" s="59">
        <v>29338</v>
      </c>
      <c r="J105" s="54">
        <v>29338</v>
      </c>
      <c r="K105" s="55">
        <v>0</v>
      </c>
    </row>
    <row r="106" spans="1:11" s="7" customFormat="1" ht="29.25" customHeight="1" x14ac:dyDescent="0.35">
      <c r="A106" s="48">
        <v>7</v>
      </c>
      <c r="B106" s="49" t="s">
        <v>16</v>
      </c>
      <c r="C106" s="49" t="s">
        <v>359</v>
      </c>
      <c r="D106" s="50" t="s">
        <v>43</v>
      </c>
      <c r="E106" s="33" t="s">
        <v>546</v>
      </c>
      <c r="F106" s="51" t="s">
        <v>52</v>
      </c>
      <c r="G106" s="52">
        <v>2729327</v>
      </c>
      <c r="H106" s="52">
        <v>1635936.92</v>
      </c>
      <c r="I106" s="53">
        <v>1093390.08</v>
      </c>
      <c r="J106" s="54">
        <v>1093390.08</v>
      </c>
      <c r="K106" s="55">
        <v>0</v>
      </c>
    </row>
    <row r="107" spans="1:11" s="7" customFormat="1" ht="29.25" customHeight="1" x14ac:dyDescent="0.35">
      <c r="A107" s="48">
        <v>7</v>
      </c>
      <c r="B107" s="49" t="s">
        <v>412</v>
      </c>
      <c r="C107" s="49" t="s">
        <v>359</v>
      </c>
      <c r="D107" s="56" t="s">
        <v>152</v>
      </c>
      <c r="E107" s="33" t="s">
        <v>548</v>
      </c>
      <c r="F107" s="57" t="s">
        <v>153</v>
      </c>
      <c r="G107" s="58">
        <v>400590</v>
      </c>
      <c r="H107" s="58">
        <v>359960</v>
      </c>
      <c r="I107" s="59">
        <v>40630</v>
      </c>
      <c r="J107" s="54">
        <v>0</v>
      </c>
      <c r="K107" s="55">
        <v>40630</v>
      </c>
    </row>
    <row r="108" spans="1:11" s="7" customFormat="1" ht="29.25" customHeight="1" x14ac:dyDescent="0.35">
      <c r="A108" s="48">
        <v>7</v>
      </c>
      <c r="B108" s="49" t="s">
        <v>414</v>
      </c>
      <c r="C108" s="49" t="s">
        <v>359</v>
      </c>
      <c r="D108" s="56" t="s">
        <v>156</v>
      </c>
      <c r="E108" s="33" t="s">
        <v>548</v>
      </c>
      <c r="F108" s="57" t="s">
        <v>157</v>
      </c>
      <c r="G108" s="58">
        <v>3204720</v>
      </c>
      <c r="H108" s="58">
        <v>2879680</v>
      </c>
      <c r="I108" s="59">
        <v>325040</v>
      </c>
      <c r="J108" s="54">
        <v>0</v>
      </c>
      <c r="K108" s="55">
        <v>325040</v>
      </c>
    </row>
    <row r="109" spans="1:11" s="7" customFormat="1" ht="29.25" customHeight="1" x14ac:dyDescent="0.35">
      <c r="A109" s="48">
        <v>7</v>
      </c>
      <c r="B109" s="49" t="s">
        <v>358</v>
      </c>
      <c r="C109" s="49" t="s">
        <v>359</v>
      </c>
      <c r="D109" s="69" t="s">
        <v>522</v>
      </c>
      <c r="E109" s="68" t="s">
        <v>548</v>
      </c>
      <c r="F109" s="70" t="s">
        <v>523</v>
      </c>
      <c r="G109" s="71">
        <v>400590</v>
      </c>
      <c r="H109" s="71">
        <v>359959.82</v>
      </c>
      <c r="I109" s="72">
        <v>40630.18</v>
      </c>
      <c r="J109" s="73">
        <v>11562.18</v>
      </c>
      <c r="K109" s="55">
        <f>I109-J109</f>
        <v>29068</v>
      </c>
    </row>
    <row r="110" spans="1:11" s="7" customFormat="1" ht="29.25" customHeight="1" x14ac:dyDescent="0.35">
      <c r="A110" s="48">
        <v>7</v>
      </c>
      <c r="B110" s="49" t="s">
        <v>416</v>
      </c>
      <c r="C110" s="49" t="s">
        <v>359</v>
      </c>
      <c r="D110" s="56" t="s">
        <v>160</v>
      </c>
      <c r="E110" s="33" t="s">
        <v>548</v>
      </c>
      <c r="F110" s="57" t="s">
        <v>161</v>
      </c>
      <c r="G110" s="58">
        <v>2002950</v>
      </c>
      <c r="H110" s="58">
        <v>1799800</v>
      </c>
      <c r="I110" s="59">
        <v>203150</v>
      </c>
      <c r="J110" s="54">
        <v>0</v>
      </c>
      <c r="K110" s="55">
        <v>203150</v>
      </c>
    </row>
    <row r="111" spans="1:11" s="7" customFormat="1" ht="29.25" customHeight="1" x14ac:dyDescent="0.35">
      <c r="A111" s="48">
        <v>7</v>
      </c>
      <c r="B111" s="49" t="s">
        <v>417</v>
      </c>
      <c r="C111" s="49" t="s">
        <v>359</v>
      </c>
      <c r="D111" s="56" t="s">
        <v>162</v>
      </c>
      <c r="E111" s="33" t="s">
        <v>548</v>
      </c>
      <c r="F111" s="57" t="s">
        <v>163</v>
      </c>
      <c r="G111" s="58">
        <v>4005900</v>
      </c>
      <c r="H111" s="58">
        <v>3599600</v>
      </c>
      <c r="I111" s="59">
        <v>406300</v>
      </c>
      <c r="J111" s="54">
        <v>0</v>
      </c>
      <c r="K111" s="55">
        <v>406300</v>
      </c>
    </row>
    <row r="112" spans="1:11" s="7" customFormat="1" ht="29.25" customHeight="1" x14ac:dyDescent="0.35">
      <c r="A112" s="48">
        <v>7</v>
      </c>
      <c r="B112" s="49" t="s">
        <v>358</v>
      </c>
      <c r="C112" s="49" t="s">
        <v>359</v>
      </c>
      <c r="D112" s="56" t="s">
        <v>172</v>
      </c>
      <c r="E112" s="33" t="s">
        <v>548</v>
      </c>
      <c r="F112" s="57" t="s">
        <v>173</v>
      </c>
      <c r="G112" s="58">
        <v>1842714</v>
      </c>
      <c r="H112" s="58">
        <v>1655816</v>
      </c>
      <c r="I112" s="59">
        <v>186898</v>
      </c>
      <c r="J112" s="54">
        <v>0</v>
      </c>
      <c r="K112" s="55">
        <v>186898</v>
      </c>
    </row>
    <row r="113" spans="1:11" s="7" customFormat="1" ht="29.25" customHeight="1" x14ac:dyDescent="0.35">
      <c r="A113" s="48">
        <v>7</v>
      </c>
      <c r="B113" s="49" t="s">
        <v>358</v>
      </c>
      <c r="C113" s="49" t="s">
        <v>359</v>
      </c>
      <c r="D113" s="56" t="s">
        <v>44</v>
      </c>
      <c r="E113" s="33" t="s">
        <v>548</v>
      </c>
      <c r="F113" s="57" t="s">
        <v>53</v>
      </c>
      <c r="G113" s="58">
        <v>1121652</v>
      </c>
      <c r="H113" s="58">
        <v>962124.28</v>
      </c>
      <c r="I113" s="59">
        <v>159527.72</v>
      </c>
      <c r="J113" s="54">
        <v>45763.72</v>
      </c>
      <c r="K113" s="55">
        <v>113764</v>
      </c>
    </row>
    <row r="114" spans="1:11" s="7" customFormat="1" ht="29.25" customHeight="1" x14ac:dyDescent="0.35">
      <c r="A114" s="48">
        <v>7</v>
      </c>
      <c r="B114" s="49" t="s">
        <v>422</v>
      </c>
      <c r="C114" s="49" t="s">
        <v>359</v>
      </c>
      <c r="D114" s="56" t="s">
        <v>174</v>
      </c>
      <c r="E114" s="33" t="s">
        <v>548</v>
      </c>
      <c r="F114" s="57" t="s">
        <v>175</v>
      </c>
      <c r="G114" s="58">
        <v>560826</v>
      </c>
      <c r="H114" s="58">
        <v>503944</v>
      </c>
      <c r="I114" s="59">
        <v>56882</v>
      </c>
      <c r="J114" s="54">
        <v>0</v>
      </c>
      <c r="K114" s="55">
        <v>56882</v>
      </c>
    </row>
    <row r="115" spans="1:11" s="7" customFormat="1" ht="29.25" customHeight="1" x14ac:dyDescent="0.35">
      <c r="A115" s="48">
        <v>7</v>
      </c>
      <c r="B115" s="49" t="s">
        <v>358</v>
      </c>
      <c r="C115" s="49" t="s">
        <v>359</v>
      </c>
      <c r="D115" s="56" t="s">
        <v>180</v>
      </c>
      <c r="E115" s="33" t="s">
        <v>548</v>
      </c>
      <c r="F115" s="57" t="s">
        <v>181</v>
      </c>
      <c r="G115" s="58">
        <v>1602360</v>
      </c>
      <c r="H115" s="58">
        <v>1439839.5</v>
      </c>
      <c r="I115" s="59">
        <v>162520.5</v>
      </c>
      <c r="J115" s="54">
        <v>0</v>
      </c>
      <c r="K115" s="55">
        <v>162520.5</v>
      </c>
    </row>
    <row r="116" spans="1:11" s="7" customFormat="1" ht="29.25" customHeight="1" x14ac:dyDescent="0.35">
      <c r="A116" s="48">
        <v>7</v>
      </c>
      <c r="B116" s="49" t="s">
        <v>425</v>
      </c>
      <c r="C116" s="49" t="s">
        <v>359</v>
      </c>
      <c r="D116" s="56" t="s">
        <v>182</v>
      </c>
      <c r="E116" s="33" t="s">
        <v>548</v>
      </c>
      <c r="F116" s="57" t="s">
        <v>183</v>
      </c>
      <c r="G116" s="58">
        <v>240354</v>
      </c>
      <c r="H116" s="58">
        <v>215977</v>
      </c>
      <c r="I116" s="59">
        <v>24377</v>
      </c>
      <c r="J116" s="54">
        <v>0</v>
      </c>
      <c r="K116" s="55">
        <v>24377</v>
      </c>
    </row>
    <row r="117" spans="1:11" s="7" customFormat="1" ht="29.25" customHeight="1" x14ac:dyDescent="0.35">
      <c r="A117" s="48">
        <v>7</v>
      </c>
      <c r="B117" s="49" t="s">
        <v>426</v>
      </c>
      <c r="C117" s="49" t="s">
        <v>359</v>
      </c>
      <c r="D117" s="56" t="s">
        <v>184</v>
      </c>
      <c r="E117" s="33" t="s">
        <v>548</v>
      </c>
      <c r="F117" s="57" t="s">
        <v>185</v>
      </c>
      <c r="G117" s="58">
        <v>3364956</v>
      </c>
      <c r="H117" s="58">
        <v>3023664</v>
      </c>
      <c r="I117" s="59">
        <v>341292</v>
      </c>
      <c r="J117" s="54">
        <v>0</v>
      </c>
      <c r="K117" s="55">
        <v>341292</v>
      </c>
    </row>
    <row r="118" spans="1:11" s="7" customFormat="1" ht="29.25" customHeight="1" x14ac:dyDescent="0.35">
      <c r="A118" s="48">
        <v>7</v>
      </c>
      <c r="B118" s="49" t="s">
        <v>427</v>
      </c>
      <c r="C118" s="49" t="s">
        <v>359</v>
      </c>
      <c r="D118" s="56" t="s">
        <v>188</v>
      </c>
      <c r="E118" s="33" t="s">
        <v>548</v>
      </c>
      <c r="F118" s="57" t="s">
        <v>189</v>
      </c>
      <c r="G118" s="58">
        <v>2002950</v>
      </c>
      <c r="H118" s="58">
        <v>1799800</v>
      </c>
      <c r="I118" s="59">
        <v>203150</v>
      </c>
      <c r="J118" s="54">
        <v>0</v>
      </c>
      <c r="K118" s="55">
        <v>203150</v>
      </c>
    </row>
    <row r="119" spans="1:11" s="7" customFormat="1" ht="29.25" customHeight="1" x14ac:dyDescent="0.35">
      <c r="A119" s="48">
        <v>7</v>
      </c>
      <c r="B119" s="49" t="s">
        <v>363</v>
      </c>
      <c r="C119" s="49" t="s">
        <v>359</v>
      </c>
      <c r="D119" s="56" t="s">
        <v>190</v>
      </c>
      <c r="E119" s="33" t="s">
        <v>548</v>
      </c>
      <c r="F119" s="57" t="s">
        <v>191</v>
      </c>
      <c r="G119" s="58">
        <v>400590</v>
      </c>
      <c r="H119" s="58">
        <v>359960</v>
      </c>
      <c r="I119" s="59">
        <v>40630</v>
      </c>
      <c r="J119" s="54">
        <v>0</v>
      </c>
      <c r="K119" s="55">
        <v>40630</v>
      </c>
    </row>
    <row r="120" spans="1:11" s="7" customFormat="1" ht="29.25" customHeight="1" x14ac:dyDescent="0.35">
      <c r="A120" s="48">
        <v>7</v>
      </c>
      <c r="B120" s="49" t="s">
        <v>428</v>
      </c>
      <c r="C120" s="49" t="s">
        <v>359</v>
      </c>
      <c r="D120" s="50" t="s">
        <v>58</v>
      </c>
      <c r="E120" s="33" t="s">
        <v>548</v>
      </c>
      <c r="F120" s="51" t="s">
        <v>59</v>
      </c>
      <c r="G120" s="52">
        <v>1602360</v>
      </c>
      <c r="H120" s="52">
        <v>1437535.72</v>
      </c>
      <c r="I120" s="53">
        <v>164824.28</v>
      </c>
      <c r="J120" s="54">
        <v>2249.12</v>
      </c>
      <c r="K120" s="55">
        <v>162575.16</v>
      </c>
    </row>
    <row r="121" spans="1:11" s="7" customFormat="1" ht="29.25" customHeight="1" x14ac:dyDescent="0.35">
      <c r="A121" s="48">
        <v>7</v>
      </c>
      <c r="B121" s="49" t="s">
        <v>357</v>
      </c>
      <c r="C121" s="49" t="s">
        <v>359</v>
      </c>
      <c r="D121" s="50" t="s">
        <v>45</v>
      </c>
      <c r="E121" s="33" t="s">
        <v>548</v>
      </c>
      <c r="F121" s="51" t="s">
        <v>54</v>
      </c>
      <c r="G121" s="52">
        <v>1602360</v>
      </c>
      <c r="H121" s="52">
        <v>1326559.71</v>
      </c>
      <c r="I121" s="53">
        <v>275800.28999999998</v>
      </c>
      <c r="J121" s="54">
        <v>113280.29</v>
      </c>
      <c r="K121" s="55">
        <v>162520</v>
      </c>
    </row>
    <row r="122" spans="1:11" s="7" customFormat="1" ht="29.25" customHeight="1" x14ac:dyDescent="0.35">
      <c r="A122" s="48">
        <v>7</v>
      </c>
      <c r="B122" s="49" t="s">
        <v>429</v>
      </c>
      <c r="C122" s="49" t="s">
        <v>359</v>
      </c>
      <c r="D122" s="50" t="s">
        <v>46</v>
      </c>
      <c r="E122" s="33" t="s">
        <v>548</v>
      </c>
      <c r="F122" s="51" t="s">
        <v>55</v>
      </c>
      <c r="G122" s="52">
        <v>8011800</v>
      </c>
      <c r="H122" s="52">
        <v>6913499.5499999998</v>
      </c>
      <c r="I122" s="53">
        <v>1098300.45</v>
      </c>
      <c r="J122" s="54">
        <v>285700.45</v>
      </c>
      <c r="K122" s="55">
        <v>812600</v>
      </c>
    </row>
    <row r="123" spans="1:11" s="7" customFormat="1" ht="29.25" customHeight="1" x14ac:dyDescent="0.35">
      <c r="A123" s="48">
        <v>7</v>
      </c>
      <c r="B123" s="49" t="s">
        <v>430</v>
      </c>
      <c r="C123" s="49" t="s">
        <v>359</v>
      </c>
      <c r="D123" s="56" t="s">
        <v>200</v>
      </c>
      <c r="E123" s="33" t="s">
        <v>548</v>
      </c>
      <c r="F123" s="57" t="s">
        <v>201</v>
      </c>
      <c r="G123" s="58">
        <v>801180</v>
      </c>
      <c r="H123" s="58">
        <v>719921</v>
      </c>
      <c r="I123" s="59">
        <v>81259</v>
      </c>
      <c r="J123" s="54">
        <v>0</v>
      </c>
      <c r="K123" s="55">
        <v>81259</v>
      </c>
    </row>
    <row r="124" spans="1:11" s="7" customFormat="1" ht="29.25" customHeight="1" x14ac:dyDescent="0.35">
      <c r="A124" s="48">
        <v>7</v>
      </c>
      <c r="B124" s="49" t="s">
        <v>431</v>
      </c>
      <c r="C124" s="49" t="s">
        <v>359</v>
      </c>
      <c r="D124" s="56" t="s">
        <v>202</v>
      </c>
      <c r="E124" s="33" t="s">
        <v>548</v>
      </c>
      <c r="F124" s="57" t="s">
        <v>203</v>
      </c>
      <c r="G124" s="58">
        <v>80118</v>
      </c>
      <c r="H124" s="58">
        <v>71992</v>
      </c>
      <c r="I124" s="59">
        <v>8126</v>
      </c>
      <c r="J124" s="54">
        <v>0</v>
      </c>
      <c r="K124" s="55">
        <v>8126</v>
      </c>
    </row>
    <row r="125" spans="1:11" s="7" customFormat="1" ht="29.25" customHeight="1" x14ac:dyDescent="0.35">
      <c r="A125" s="48">
        <v>7</v>
      </c>
      <c r="B125" s="49" t="s">
        <v>16</v>
      </c>
      <c r="C125" s="49" t="s">
        <v>359</v>
      </c>
      <c r="D125" s="56" t="s">
        <v>204</v>
      </c>
      <c r="E125" s="33" t="s">
        <v>548</v>
      </c>
      <c r="F125" s="57" t="s">
        <v>205</v>
      </c>
      <c r="G125" s="58">
        <v>801180</v>
      </c>
      <c r="H125" s="58">
        <v>719920.75</v>
      </c>
      <c r="I125" s="59">
        <v>81259.25</v>
      </c>
      <c r="J125" s="54">
        <v>0</v>
      </c>
      <c r="K125" s="55">
        <v>81259.25</v>
      </c>
    </row>
    <row r="126" spans="1:11" s="7" customFormat="1" ht="29.25" customHeight="1" x14ac:dyDescent="0.35">
      <c r="A126" s="48">
        <v>7</v>
      </c>
      <c r="B126" s="49" t="s">
        <v>358</v>
      </c>
      <c r="C126" s="49" t="s">
        <v>359</v>
      </c>
      <c r="D126" s="56" t="s">
        <v>210</v>
      </c>
      <c r="E126" s="33" t="s">
        <v>548</v>
      </c>
      <c r="F126" s="57" t="s">
        <v>211</v>
      </c>
      <c r="G126" s="58">
        <v>400590</v>
      </c>
      <c r="H126" s="58">
        <v>359960</v>
      </c>
      <c r="I126" s="59">
        <v>40630</v>
      </c>
      <c r="J126" s="54">
        <v>0</v>
      </c>
      <c r="K126" s="55">
        <v>40630</v>
      </c>
    </row>
    <row r="127" spans="1:11" s="7" customFormat="1" ht="29.25" customHeight="1" x14ac:dyDescent="0.35">
      <c r="A127" s="48">
        <v>7</v>
      </c>
      <c r="B127" s="49" t="s">
        <v>358</v>
      </c>
      <c r="C127" s="49" t="s">
        <v>359</v>
      </c>
      <c r="D127" s="56" t="s">
        <v>214</v>
      </c>
      <c r="E127" s="33" t="s">
        <v>548</v>
      </c>
      <c r="F127" s="57" t="s">
        <v>215</v>
      </c>
      <c r="G127" s="58">
        <v>849251</v>
      </c>
      <c r="H127" s="58">
        <v>763114.97</v>
      </c>
      <c r="I127" s="59">
        <v>86136.03</v>
      </c>
      <c r="J127" s="54">
        <v>0</v>
      </c>
      <c r="K127" s="55">
        <v>86136.03</v>
      </c>
    </row>
    <row r="128" spans="1:11" s="7" customFormat="1" ht="29.25" customHeight="1" x14ac:dyDescent="0.35">
      <c r="A128" s="48">
        <v>7</v>
      </c>
      <c r="B128" s="49" t="s">
        <v>434</v>
      </c>
      <c r="C128" s="49" t="s">
        <v>359</v>
      </c>
      <c r="D128" s="50" t="s">
        <v>13</v>
      </c>
      <c r="E128" s="33" t="s">
        <v>548</v>
      </c>
      <c r="F128" s="51" t="s">
        <v>14</v>
      </c>
      <c r="G128" s="52">
        <v>400590</v>
      </c>
      <c r="H128" s="52">
        <v>296133.82</v>
      </c>
      <c r="I128" s="53">
        <v>104456.18</v>
      </c>
      <c r="J128" s="54">
        <v>63826.18</v>
      </c>
      <c r="K128" s="55">
        <v>40629.999999999993</v>
      </c>
    </row>
    <row r="129" spans="1:11" s="7" customFormat="1" ht="29.25" customHeight="1" x14ac:dyDescent="0.35">
      <c r="A129" s="48">
        <v>7</v>
      </c>
      <c r="B129" s="49" t="s">
        <v>551</v>
      </c>
      <c r="C129" s="49" t="s">
        <v>359</v>
      </c>
      <c r="D129" s="69" t="s">
        <v>526</v>
      </c>
      <c r="E129" s="68" t="s">
        <v>548</v>
      </c>
      <c r="F129" s="70" t="s">
        <v>527</v>
      </c>
      <c r="G129" s="71">
        <v>1602360</v>
      </c>
      <c r="H129" s="71">
        <v>1439840</v>
      </c>
      <c r="I129" s="72">
        <v>162520</v>
      </c>
      <c r="J129" s="73">
        <v>0</v>
      </c>
      <c r="K129" s="55">
        <v>162520</v>
      </c>
    </row>
    <row r="130" spans="1:11" s="7" customFormat="1" ht="29.25" customHeight="1" x14ac:dyDescent="0.35">
      <c r="A130" s="48">
        <v>7</v>
      </c>
      <c r="B130" s="49" t="s">
        <v>438</v>
      </c>
      <c r="C130" s="49" t="s">
        <v>359</v>
      </c>
      <c r="D130" s="56" t="s">
        <v>228</v>
      </c>
      <c r="E130" s="33" t="s">
        <v>548</v>
      </c>
      <c r="F130" s="57" t="s">
        <v>229</v>
      </c>
      <c r="G130" s="58">
        <v>2403540</v>
      </c>
      <c r="H130" s="58">
        <v>2159760</v>
      </c>
      <c r="I130" s="59">
        <v>243780</v>
      </c>
      <c r="J130" s="54">
        <v>0</v>
      </c>
      <c r="K130" s="55">
        <v>243780</v>
      </c>
    </row>
    <row r="131" spans="1:11" s="7" customFormat="1" ht="29.25" customHeight="1" x14ac:dyDescent="0.35">
      <c r="A131" s="48">
        <v>7</v>
      </c>
      <c r="B131" s="49" t="s">
        <v>440</v>
      </c>
      <c r="C131" s="49" t="s">
        <v>359</v>
      </c>
      <c r="D131" s="56" t="s">
        <v>234</v>
      </c>
      <c r="E131" s="33" t="s">
        <v>548</v>
      </c>
      <c r="F131" s="57" t="s">
        <v>235</v>
      </c>
      <c r="G131" s="58">
        <v>160236</v>
      </c>
      <c r="H131" s="58">
        <v>143983</v>
      </c>
      <c r="I131" s="59">
        <v>16253</v>
      </c>
      <c r="J131" s="54">
        <v>0</v>
      </c>
      <c r="K131" s="55">
        <v>16253</v>
      </c>
    </row>
    <row r="132" spans="1:11" s="7" customFormat="1" ht="29.25" customHeight="1" x14ac:dyDescent="0.35">
      <c r="A132" s="48">
        <v>7</v>
      </c>
      <c r="B132" s="49" t="s">
        <v>358</v>
      </c>
      <c r="C132" s="49" t="s">
        <v>359</v>
      </c>
      <c r="D132" s="56" t="s">
        <v>236</v>
      </c>
      <c r="E132" s="33" t="s">
        <v>548</v>
      </c>
      <c r="F132" s="57" t="s">
        <v>237</v>
      </c>
      <c r="G132" s="58">
        <v>961416</v>
      </c>
      <c r="H132" s="58">
        <v>863904</v>
      </c>
      <c r="I132" s="59">
        <v>97512</v>
      </c>
      <c r="J132" s="54">
        <v>0</v>
      </c>
      <c r="K132" s="55">
        <v>97512</v>
      </c>
    </row>
    <row r="133" spans="1:11" s="7" customFormat="1" ht="29.25" customHeight="1" x14ac:dyDescent="0.35">
      <c r="A133" s="48">
        <v>7</v>
      </c>
      <c r="B133" s="49" t="s">
        <v>441</v>
      </c>
      <c r="C133" s="49" t="s">
        <v>359</v>
      </c>
      <c r="D133" s="56" t="s">
        <v>238</v>
      </c>
      <c r="E133" s="33" t="s">
        <v>548</v>
      </c>
      <c r="F133" s="57" t="s">
        <v>239</v>
      </c>
      <c r="G133" s="58">
        <v>200295</v>
      </c>
      <c r="H133" s="58">
        <v>179902.97</v>
      </c>
      <c r="I133" s="59">
        <v>20392.03</v>
      </c>
      <c r="J133" s="54">
        <v>0</v>
      </c>
      <c r="K133" s="55">
        <v>20392.03</v>
      </c>
    </row>
    <row r="134" spans="1:11" s="7" customFormat="1" ht="29.25" customHeight="1" x14ac:dyDescent="0.35">
      <c r="A134" s="48">
        <v>7</v>
      </c>
      <c r="B134" s="49" t="s">
        <v>442</v>
      </c>
      <c r="C134" s="49" t="s">
        <v>359</v>
      </c>
      <c r="D134" s="56" t="s">
        <v>240</v>
      </c>
      <c r="E134" s="33" t="s">
        <v>548</v>
      </c>
      <c r="F134" s="57" t="s">
        <v>241</v>
      </c>
      <c r="G134" s="58">
        <v>801180</v>
      </c>
      <c r="H134" s="58">
        <v>719921</v>
      </c>
      <c r="I134" s="59">
        <v>81259</v>
      </c>
      <c r="J134" s="54">
        <v>0</v>
      </c>
      <c r="K134" s="55">
        <v>81259</v>
      </c>
    </row>
    <row r="135" spans="1:11" s="7" customFormat="1" ht="29.25" customHeight="1" x14ac:dyDescent="0.35">
      <c r="A135" s="48">
        <v>7</v>
      </c>
      <c r="B135" s="49" t="s">
        <v>431</v>
      </c>
      <c r="C135" s="49" t="s">
        <v>359</v>
      </c>
      <c r="D135" s="56" t="s">
        <v>242</v>
      </c>
      <c r="E135" s="33" t="s">
        <v>548</v>
      </c>
      <c r="F135" s="57" t="s">
        <v>243</v>
      </c>
      <c r="G135" s="58">
        <v>2964366</v>
      </c>
      <c r="H135" s="58">
        <v>2663704</v>
      </c>
      <c r="I135" s="59">
        <v>300662</v>
      </c>
      <c r="J135" s="54">
        <v>0</v>
      </c>
      <c r="K135" s="55">
        <v>300662</v>
      </c>
    </row>
    <row r="136" spans="1:11" s="7" customFormat="1" ht="29.25" customHeight="1" x14ac:dyDescent="0.35">
      <c r="A136" s="48">
        <v>7</v>
      </c>
      <c r="B136" s="49" t="s">
        <v>435</v>
      </c>
      <c r="C136" s="49" t="s">
        <v>359</v>
      </c>
      <c r="D136" s="56" t="s">
        <v>244</v>
      </c>
      <c r="E136" s="33" t="s">
        <v>548</v>
      </c>
      <c r="F136" s="57" t="s">
        <v>245</v>
      </c>
      <c r="G136" s="58">
        <v>1602360</v>
      </c>
      <c r="H136" s="58">
        <v>1439840</v>
      </c>
      <c r="I136" s="59">
        <v>162520</v>
      </c>
      <c r="J136" s="54">
        <v>0</v>
      </c>
      <c r="K136" s="55">
        <v>162520</v>
      </c>
    </row>
    <row r="137" spans="1:11" s="7" customFormat="1" ht="29.25" customHeight="1" x14ac:dyDescent="0.35">
      <c r="A137" s="48">
        <v>7</v>
      </c>
      <c r="B137" s="49" t="s">
        <v>358</v>
      </c>
      <c r="C137" s="49" t="s">
        <v>359</v>
      </c>
      <c r="D137" s="56" t="s">
        <v>250</v>
      </c>
      <c r="E137" s="33" t="s">
        <v>548</v>
      </c>
      <c r="F137" s="57" t="s">
        <v>251</v>
      </c>
      <c r="G137" s="58">
        <v>320472</v>
      </c>
      <c r="H137" s="58">
        <v>287968</v>
      </c>
      <c r="I137" s="59">
        <v>32504</v>
      </c>
      <c r="J137" s="54">
        <v>0</v>
      </c>
      <c r="K137" s="55">
        <v>32504</v>
      </c>
    </row>
    <row r="138" spans="1:11" s="7" customFormat="1" ht="29.25" customHeight="1" x14ac:dyDescent="0.35">
      <c r="A138" s="48">
        <v>7</v>
      </c>
      <c r="B138" s="49" t="s">
        <v>37</v>
      </c>
      <c r="C138" s="49" t="s">
        <v>359</v>
      </c>
      <c r="D138" s="56" t="s">
        <v>252</v>
      </c>
      <c r="E138" s="33" t="s">
        <v>548</v>
      </c>
      <c r="F138" s="57" t="s">
        <v>253</v>
      </c>
      <c r="G138" s="58">
        <v>280413</v>
      </c>
      <c r="H138" s="58">
        <v>251972</v>
      </c>
      <c r="I138" s="59">
        <v>28441</v>
      </c>
      <c r="J138" s="54">
        <v>0</v>
      </c>
      <c r="K138" s="55">
        <v>28441</v>
      </c>
    </row>
    <row r="139" spans="1:11" s="7" customFormat="1" ht="29.25" customHeight="1" x14ac:dyDescent="0.35">
      <c r="A139" s="48">
        <v>7</v>
      </c>
      <c r="B139" s="49" t="s">
        <v>16</v>
      </c>
      <c r="C139" s="49" t="s">
        <v>359</v>
      </c>
      <c r="D139" s="56" t="s">
        <v>254</v>
      </c>
      <c r="E139" s="33" t="s">
        <v>548</v>
      </c>
      <c r="F139" s="57" t="s">
        <v>255</v>
      </c>
      <c r="G139" s="58">
        <v>1362006</v>
      </c>
      <c r="H139" s="58">
        <v>1223864</v>
      </c>
      <c r="I139" s="59">
        <v>138142</v>
      </c>
      <c r="J139" s="54">
        <v>0</v>
      </c>
      <c r="K139" s="55">
        <v>138142</v>
      </c>
    </row>
    <row r="140" spans="1:11" s="7" customFormat="1" ht="29.25" customHeight="1" x14ac:dyDescent="0.35">
      <c r="A140" s="48">
        <v>7</v>
      </c>
      <c r="B140" s="49" t="s">
        <v>394</v>
      </c>
      <c r="C140" s="49" t="s">
        <v>359</v>
      </c>
      <c r="D140" s="74" t="s">
        <v>258</v>
      </c>
      <c r="E140" s="68" t="s">
        <v>548</v>
      </c>
      <c r="F140" s="75" t="s">
        <v>259</v>
      </c>
      <c r="G140" s="76">
        <v>640944</v>
      </c>
      <c r="H140" s="76">
        <v>575935</v>
      </c>
      <c r="I140" s="77">
        <v>65009</v>
      </c>
      <c r="J140" s="73">
        <v>0</v>
      </c>
      <c r="K140" s="55">
        <v>65009</v>
      </c>
    </row>
    <row r="141" spans="1:11" s="7" customFormat="1" ht="29.25" customHeight="1" x14ac:dyDescent="0.35">
      <c r="A141" s="48">
        <v>7</v>
      </c>
      <c r="B141" s="49" t="s">
        <v>365</v>
      </c>
      <c r="C141" s="49" t="s">
        <v>359</v>
      </c>
      <c r="D141" s="50" t="s">
        <v>61</v>
      </c>
      <c r="E141" s="33" t="s">
        <v>548</v>
      </c>
      <c r="F141" s="51" t="s">
        <v>62</v>
      </c>
      <c r="G141" s="52">
        <v>3204720</v>
      </c>
      <c r="H141" s="52">
        <v>1932509.5</v>
      </c>
      <c r="I141" s="53">
        <v>1272210.5</v>
      </c>
      <c r="J141" s="54">
        <v>947171.5</v>
      </c>
      <c r="K141" s="55">
        <v>325039</v>
      </c>
    </row>
    <row r="142" spans="1:11" s="7" customFormat="1" ht="29.25" customHeight="1" x14ac:dyDescent="0.35">
      <c r="A142" s="48">
        <v>7</v>
      </c>
      <c r="B142" s="49" t="s">
        <v>16</v>
      </c>
      <c r="C142" s="49" t="s">
        <v>359</v>
      </c>
      <c r="D142" s="56" t="s">
        <v>268</v>
      </c>
      <c r="E142" s="33" t="s">
        <v>548</v>
      </c>
      <c r="F142" s="57" t="s">
        <v>269</v>
      </c>
      <c r="G142" s="58">
        <v>1081593</v>
      </c>
      <c r="H142" s="58">
        <v>971892</v>
      </c>
      <c r="I142" s="59">
        <v>109701</v>
      </c>
      <c r="J142" s="54">
        <v>0</v>
      </c>
      <c r="K142" s="55">
        <v>109701</v>
      </c>
    </row>
    <row r="143" spans="1:11" s="7" customFormat="1" ht="29.25" customHeight="1" x14ac:dyDescent="0.35">
      <c r="A143" s="48">
        <v>7</v>
      </c>
      <c r="B143" s="49" t="s">
        <v>447</v>
      </c>
      <c r="C143" s="49" t="s">
        <v>359</v>
      </c>
      <c r="D143" s="56" t="s">
        <v>270</v>
      </c>
      <c r="E143" s="33" t="s">
        <v>548</v>
      </c>
      <c r="F143" s="57" t="s">
        <v>271</v>
      </c>
      <c r="G143" s="58">
        <v>801180</v>
      </c>
      <c r="H143" s="58">
        <v>719920</v>
      </c>
      <c r="I143" s="59">
        <v>81260</v>
      </c>
      <c r="J143" s="54">
        <v>0</v>
      </c>
      <c r="K143" s="55">
        <v>81260</v>
      </c>
    </row>
    <row r="144" spans="1:11" s="7" customFormat="1" ht="29.25" customHeight="1" x14ac:dyDescent="0.35">
      <c r="A144" s="48">
        <v>7</v>
      </c>
      <c r="B144" s="49" t="s">
        <v>16</v>
      </c>
      <c r="C144" s="49" t="s">
        <v>359</v>
      </c>
      <c r="D144" s="56" t="s">
        <v>272</v>
      </c>
      <c r="E144" s="33" t="s">
        <v>548</v>
      </c>
      <c r="F144" s="57" t="s">
        <v>273</v>
      </c>
      <c r="G144" s="58">
        <v>2403540</v>
      </c>
      <c r="H144" s="58">
        <v>2159760</v>
      </c>
      <c r="I144" s="59">
        <v>243780</v>
      </c>
      <c r="J144" s="54">
        <v>0</v>
      </c>
      <c r="K144" s="55">
        <v>243780</v>
      </c>
    </row>
    <row r="145" spans="1:11" s="7" customFormat="1" ht="29.25" customHeight="1" x14ac:dyDescent="0.35">
      <c r="A145" s="48">
        <v>7</v>
      </c>
      <c r="B145" s="49" t="s">
        <v>448</v>
      </c>
      <c r="C145" s="49" t="s">
        <v>359</v>
      </c>
      <c r="D145" s="56" t="s">
        <v>274</v>
      </c>
      <c r="E145" s="33" t="s">
        <v>548</v>
      </c>
      <c r="F145" s="57" t="s">
        <v>275</v>
      </c>
      <c r="G145" s="58">
        <v>25637.8</v>
      </c>
      <c r="H145" s="58">
        <v>23037</v>
      </c>
      <c r="I145" s="59">
        <v>2600.8000000000002</v>
      </c>
      <c r="J145" s="54">
        <v>0</v>
      </c>
      <c r="K145" s="55">
        <v>2600.8000000000002</v>
      </c>
    </row>
    <row r="146" spans="1:11" s="7" customFormat="1" ht="29.25" customHeight="1" x14ac:dyDescent="0.35">
      <c r="A146" s="48">
        <v>7</v>
      </c>
      <c r="B146" s="49" t="s">
        <v>449</v>
      </c>
      <c r="C146" s="49" t="s">
        <v>359</v>
      </c>
      <c r="D146" s="56" t="s">
        <v>278</v>
      </c>
      <c r="E146" s="33" t="s">
        <v>548</v>
      </c>
      <c r="F146" s="57" t="s">
        <v>279</v>
      </c>
      <c r="G146" s="58">
        <v>400590</v>
      </c>
      <c r="H146" s="58">
        <v>359960</v>
      </c>
      <c r="I146" s="59">
        <v>40630</v>
      </c>
      <c r="J146" s="54">
        <v>0</v>
      </c>
      <c r="K146" s="55">
        <v>40630</v>
      </c>
    </row>
    <row r="147" spans="1:11" s="7" customFormat="1" ht="29.25" customHeight="1" x14ac:dyDescent="0.35">
      <c r="A147" s="48">
        <v>7</v>
      </c>
      <c r="B147" s="49" t="s">
        <v>358</v>
      </c>
      <c r="C147" s="49" t="s">
        <v>359</v>
      </c>
      <c r="D147" s="56" t="s">
        <v>282</v>
      </c>
      <c r="E147" s="33" t="s">
        <v>548</v>
      </c>
      <c r="F147" s="57" t="s">
        <v>283</v>
      </c>
      <c r="G147" s="58">
        <v>1602360</v>
      </c>
      <c r="H147" s="58">
        <v>1439839.97</v>
      </c>
      <c r="I147" s="59">
        <v>162520.03</v>
      </c>
      <c r="J147" s="54">
        <v>0</v>
      </c>
      <c r="K147" s="55">
        <v>162520.03</v>
      </c>
    </row>
    <row r="148" spans="1:11" s="7" customFormat="1" ht="29.25" customHeight="1" x14ac:dyDescent="0.35">
      <c r="A148" s="48">
        <v>7</v>
      </c>
      <c r="B148" s="49" t="s">
        <v>366</v>
      </c>
      <c r="C148" s="49" t="s">
        <v>359</v>
      </c>
      <c r="D148" s="56" t="s">
        <v>284</v>
      </c>
      <c r="E148" s="33" t="s">
        <v>548</v>
      </c>
      <c r="F148" s="57" t="s">
        <v>285</v>
      </c>
      <c r="G148" s="58">
        <v>80118</v>
      </c>
      <c r="H148" s="58">
        <v>58304</v>
      </c>
      <c r="I148" s="59">
        <v>21814</v>
      </c>
      <c r="J148" s="54">
        <v>0</v>
      </c>
      <c r="K148" s="55">
        <v>21814</v>
      </c>
    </row>
    <row r="149" spans="1:11" s="7" customFormat="1" ht="29.25" customHeight="1" x14ac:dyDescent="0.35">
      <c r="A149" s="48">
        <v>7</v>
      </c>
      <c r="B149" s="49" t="s">
        <v>451</v>
      </c>
      <c r="C149" s="49" t="s">
        <v>359</v>
      </c>
      <c r="D149" s="56" t="s">
        <v>290</v>
      </c>
      <c r="E149" s="33" t="s">
        <v>548</v>
      </c>
      <c r="F149" s="57" t="s">
        <v>291</v>
      </c>
      <c r="G149" s="58">
        <v>3765546</v>
      </c>
      <c r="H149" s="58">
        <v>3383624</v>
      </c>
      <c r="I149" s="59">
        <v>381922</v>
      </c>
      <c r="J149" s="54">
        <v>0</v>
      </c>
      <c r="K149" s="55">
        <v>381922</v>
      </c>
    </row>
    <row r="150" spans="1:11" s="7" customFormat="1" ht="29.25" customHeight="1" x14ac:dyDescent="0.35">
      <c r="A150" s="48">
        <v>7</v>
      </c>
      <c r="B150" s="49" t="s">
        <v>401</v>
      </c>
      <c r="C150" s="49" t="s">
        <v>359</v>
      </c>
      <c r="D150" s="56" t="s">
        <v>292</v>
      </c>
      <c r="E150" s="33" t="s">
        <v>548</v>
      </c>
      <c r="F150" s="57" t="s">
        <v>293</v>
      </c>
      <c r="G150" s="58">
        <v>4807080</v>
      </c>
      <c r="H150" s="58">
        <v>4319519.54</v>
      </c>
      <c r="I150" s="59">
        <v>487560.46</v>
      </c>
      <c r="J150" s="54">
        <v>0</v>
      </c>
      <c r="K150" s="55">
        <v>487560.46</v>
      </c>
    </row>
    <row r="151" spans="1:11" s="7" customFormat="1" ht="29.25" customHeight="1" x14ac:dyDescent="0.35">
      <c r="A151" s="48">
        <v>7</v>
      </c>
      <c r="B151" s="49" t="s">
        <v>452</v>
      </c>
      <c r="C151" s="49" t="s">
        <v>359</v>
      </c>
      <c r="D151" s="56" t="s">
        <v>294</v>
      </c>
      <c r="E151" s="33" t="s">
        <v>548</v>
      </c>
      <c r="F151" s="57" t="s">
        <v>295</v>
      </c>
      <c r="G151" s="58">
        <v>801180</v>
      </c>
      <c r="H151" s="58">
        <v>719921</v>
      </c>
      <c r="I151" s="59">
        <v>81259</v>
      </c>
      <c r="J151" s="54">
        <v>0</v>
      </c>
      <c r="K151" s="55">
        <v>81259</v>
      </c>
    </row>
    <row r="152" spans="1:11" s="7" customFormat="1" ht="29.25" customHeight="1" x14ac:dyDescent="0.35">
      <c r="A152" s="48">
        <v>7</v>
      </c>
      <c r="B152" s="49" t="s">
        <v>440</v>
      </c>
      <c r="C152" s="49" t="s">
        <v>359</v>
      </c>
      <c r="D152" s="56" t="s">
        <v>296</v>
      </c>
      <c r="E152" s="33" t="s">
        <v>548</v>
      </c>
      <c r="F152" s="57" t="s">
        <v>235</v>
      </c>
      <c r="G152" s="58">
        <v>160236</v>
      </c>
      <c r="H152" s="58">
        <v>143983</v>
      </c>
      <c r="I152" s="59">
        <v>16253</v>
      </c>
      <c r="J152" s="54">
        <v>0</v>
      </c>
      <c r="K152" s="55">
        <v>16253</v>
      </c>
    </row>
    <row r="153" spans="1:11" s="7" customFormat="1" ht="29.25" customHeight="1" x14ac:dyDescent="0.35">
      <c r="A153" s="48">
        <v>7</v>
      </c>
      <c r="B153" s="49" t="s">
        <v>453</v>
      </c>
      <c r="C153" s="49" t="s">
        <v>359</v>
      </c>
      <c r="D153" s="50" t="s">
        <v>29</v>
      </c>
      <c r="E153" s="33" t="s">
        <v>548</v>
      </c>
      <c r="F153" s="51" t="s">
        <v>30</v>
      </c>
      <c r="G153" s="52">
        <v>120177</v>
      </c>
      <c r="H153" s="52">
        <v>90136</v>
      </c>
      <c r="I153" s="53">
        <v>30041</v>
      </c>
      <c r="J153" s="54">
        <v>17851</v>
      </c>
      <c r="K153" s="55">
        <v>12190</v>
      </c>
    </row>
    <row r="154" spans="1:11" s="7" customFormat="1" ht="29.25" customHeight="1" x14ac:dyDescent="0.35">
      <c r="A154" s="48">
        <v>7</v>
      </c>
      <c r="B154" s="49" t="s">
        <v>440</v>
      </c>
      <c r="C154" s="49" t="s">
        <v>359</v>
      </c>
      <c r="D154" s="56" t="s">
        <v>299</v>
      </c>
      <c r="E154" s="33" t="s">
        <v>548</v>
      </c>
      <c r="F154" s="57" t="s">
        <v>235</v>
      </c>
      <c r="G154" s="58">
        <v>160236</v>
      </c>
      <c r="H154" s="58">
        <v>143983</v>
      </c>
      <c r="I154" s="59">
        <v>16253</v>
      </c>
      <c r="J154" s="54">
        <v>0</v>
      </c>
      <c r="K154" s="55">
        <v>16253</v>
      </c>
    </row>
    <row r="155" spans="1:11" s="7" customFormat="1" ht="29.25" customHeight="1" x14ac:dyDescent="0.35">
      <c r="A155" s="48">
        <v>7</v>
      </c>
      <c r="B155" s="49" t="s">
        <v>358</v>
      </c>
      <c r="C155" s="49" t="s">
        <v>359</v>
      </c>
      <c r="D155" s="50" t="s">
        <v>47</v>
      </c>
      <c r="E155" s="33" t="s">
        <v>548</v>
      </c>
      <c r="F155" s="51" t="s">
        <v>56</v>
      </c>
      <c r="G155" s="52">
        <v>4005900</v>
      </c>
      <c r="H155" s="52">
        <v>3587693.2</v>
      </c>
      <c r="I155" s="53">
        <v>418206.8</v>
      </c>
      <c r="J155" s="54">
        <v>11907.8</v>
      </c>
      <c r="K155" s="55">
        <v>406299</v>
      </c>
    </row>
    <row r="156" spans="1:11" s="7" customFormat="1" ht="29.25" customHeight="1" x14ac:dyDescent="0.35">
      <c r="A156" s="48">
        <v>7</v>
      </c>
      <c r="B156" s="49" t="s">
        <v>412</v>
      </c>
      <c r="C156" s="49" t="s">
        <v>359</v>
      </c>
      <c r="D156" s="56" t="s">
        <v>308</v>
      </c>
      <c r="E156" s="33" t="s">
        <v>548</v>
      </c>
      <c r="F156" s="57" t="s">
        <v>309</v>
      </c>
      <c r="G156" s="58">
        <v>172254</v>
      </c>
      <c r="H156" s="58">
        <v>154750.85</v>
      </c>
      <c r="I156" s="59">
        <v>17503.150000000001</v>
      </c>
      <c r="J156" s="54">
        <v>0</v>
      </c>
      <c r="K156" s="55">
        <v>17503.150000000001</v>
      </c>
    </row>
    <row r="157" spans="1:11" s="7" customFormat="1" ht="29.25" customHeight="1" x14ac:dyDescent="0.35">
      <c r="A157" s="48">
        <v>7</v>
      </c>
      <c r="B157" s="49" t="s">
        <v>456</v>
      </c>
      <c r="C157" s="49" t="s">
        <v>359</v>
      </c>
      <c r="D157" s="56" t="s">
        <v>310</v>
      </c>
      <c r="E157" s="33" t="s">
        <v>548</v>
      </c>
      <c r="F157" s="57" t="s">
        <v>311</v>
      </c>
      <c r="G157" s="58">
        <v>1281888</v>
      </c>
      <c r="H157" s="58">
        <v>1151652</v>
      </c>
      <c r="I157" s="59">
        <v>130236</v>
      </c>
      <c r="J157" s="54">
        <v>0</v>
      </c>
      <c r="K157" s="55">
        <v>130236</v>
      </c>
    </row>
    <row r="158" spans="1:11" s="7" customFormat="1" ht="29.25" customHeight="1" x14ac:dyDescent="0.35">
      <c r="A158" s="48">
        <v>7</v>
      </c>
      <c r="B158" s="49" t="s">
        <v>393</v>
      </c>
      <c r="C158" s="49" t="s">
        <v>359</v>
      </c>
      <c r="D158" s="56" t="s">
        <v>312</v>
      </c>
      <c r="E158" s="33" t="s">
        <v>548</v>
      </c>
      <c r="F158" s="57" t="s">
        <v>313</v>
      </c>
      <c r="G158" s="58">
        <v>1602360</v>
      </c>
      <c r="H158" s="58">
        <v>1439839.05</v>
      </c>
      <c r="I158" s="59">
        <v>162520.95000000001</v>
      </c>
      <c r="J158" s="54">
        <v>0</v>
      </c>
      <c r="K158" s="55">
        <v>162520.95000000001</v>
      </c>
    </row>
    <row r="159" spans="1:11" s="7" customFormat="1" ht="29.25" customHeight="1" x14ac:dyDescent="0.35">
      <c r="A159" s="48">
        <v>7</v>
      </c>
      <c r="B159" s="49" t="s">
        <v>457</v>
      </c>
      <c r="C159" s="49" t="s">
        <v>359</v>
      </c>
      <c r="D159" s="56" t="s">
        <v>314</v>
      </c>
      <c r="E159" s="33" t="s">
        <v>548</v>
      </c>
      <c r="F159" s="57" t="s">
        <v>315</v>
      </c>
      <c r="G159" s="58">
        <v>721062</v>
      </c>
      <c r="H159" s="58">
        <v>647928</v>
      </c>
      <c r="I159" s="59">
        <v>73134</v>
      </c>
      <c r="J159" s="54">
        <v>0</v>
      </c>
      <c r="K159" s="55">
        <v>73134</v>
      </c>
    </row>
    <row r="160" spans="1:11" s="7" customFormat="1" ht="29.25" customHeight="1" x14ac:dyDescent="0.35">
      <c r="A160" s="48">
        <v>7</v>
      </c>
      <c r="B160" s="49" t="s">
        <v>458</v>
      </c>
      <c r="C160" s="49" t="s">
        <v>359</v>
      </c>
      <c r="D160" s="56" t="s">
        <v>316</v>
      </c>
      <c r="E160" s="33" t="s">
        <v>548</v>
      </c>
      <c r="F160" s="57" t="s">
        <v>317</v>
      </c>
      <c r="G160" s="58">
        <v>2403540</v>
      </c>
      <c r="H160" s="58">
        <v>2159356.56</v>
      </c>
      <c r="I160" s="59">
        <v>244183.44</v>
      </c>
      <c r="J160" s="54">
        <v>403.44</v>
      </c>
      <c r="K160" s="55">
        <v>243780</v>
      </c>
    </row>
    <row r="161" spans="1:11" s="7" customFormat="1" ht="29.25" customHeight="1" x14ac:dyDescent="0.35">
      <c r="A161" s="48">
        <v>7</v>
      </c>
      <c r="B161" s="49" t="s">
        <v>399</v>
      </c>
      <c r="C161" s="49" t="s">
        <v>359</v>
      </c>
      <c r="D161" s="56" t="s">
        <v>320</v>
      </c>
      <c r="E161" s="33" t="s">
        <v>548</v>
      </c>
      <c r="F161" s="57" t="s">
        <v>321</v>
      </c>
      <c r="G161" s="58">
        <v>4005900</v>
      </c>
      <c r="H161" s="58">
        <v>3599600</v>
      </c>
      <c r="I161" s="59">
        <v>406300</v>
      </c>
      <c r="J161" s="54">
        <v>0</v>
      </c>
      <c r="K161" s="62">
        <v>406300</v>
      </c>
    </row>
    <row r="162" spans="1:11" s="7" customFormat="1" ht="29.25" customHeight="1" x14ac:dyDescent="0.35">
      <c r="A162" s="48">
        <v>7</v>
      </c>
      <c r="B162" s="49" t="s">
        <v>459</v>
      </c>
      <c r="C162" s="49" t="s">
        <v>359</v>
      </c>
      <c r="D162" s="56" t="s">
        <v>322</v>
      </c>
      <c r="E162" s="33" t="s">
        <v>548</v>
      </c>
      <c r="F162" s="57" t="s">
        <v>323</v>
      </c>
      <c r="G162" s="58">
        <v>320472</v>
      </c>
      <c r="H162" s="58">
        <v>287968</v>
      </c>
      <c r="I162" s="59">
        <v>32504</v>
      </c>
      <c r="J162" s="54">
        <v>0</v>
      </c>
      <c r="K162" s="62">
        <v>32504</v>
      </c>
    </row>
    <row r="163" spans="1:11" s="7" customFormat="1" ht="29.25" customHeight="1" x14ac:dyDescent="0.35">
      <c r="A163" s="48">
        <v>7</v>
      </c>
      <c r="B163" s="38" t="s">
        <v>408</v>
      </c>
      <c r="C163" s="38" t="s">
        <v>359</v>
      </c>
      <c r="D163" s="56" t="s">
        <v>324</v>
      </c>
      <c r="E163" s="33" t="s">
        <v>548</v>
      </c>
      <c r="F163" s="57" t="s">
        <v>325</v>
      </c>
      <c r="G163" s="58">
        <v>2603835</v>
      </c>
      <c r="H163" s="58">
        <v>2339740</v>
      </c>
      <c r="I163" s="59">
        <v>264095</v>
      </c>
      <c r="J163" s="54">
        <v>0</v>
      </c>
      <c r="K163" s="62">
        <v>264095</v>
      </c>
    </row>
    <row r="164" spans="1:11" s="7" customFormat="1" ht="29.25" customHeight="1" x14ac:dyDescent="0.35">
      <c r="A164" s="48">
        <v>7</v>
      </c>
      <c r="B164" s="49" t="s">
        <v>358</v>
      </c>
      <c r="C164" s="49" t="s">
        <v>359</v>
      </c>
      <c r="D164" s="50" t="s">
        <v>17</v>
      </c>
      <c r="E164" s="33" t="s">
        <v>548</v>
      </c>
      <c r="F164" s="51" t="s">
        <v>18</v>
      </c>
      <c r="G164" s="52">
        <v>2448406.4</v>
      </c>
      <c r="H164" s="52">
        <v>1981471.19</v>
      </c>
      <c r="I164" s="53">
        <v>466935.21</v>
      </c>
      <c r="J164" s="54">
        <v>218604.81</v>
      </c>
      <c r="K164" s="55">
        <v>248330.40000000002</v>
      </c>
    </row>
    <row r="165" spans="1:11" s="7" customFormat="1" ht="29.25" customHeight="1" x14ac:dyDescent="0.35">
      <c r="A165" s="48">
        <v>7</v>
      </c>
      <c r="B165" s="49" t="s">
        <v>358</v>
      </c>
      <c r="C165" s="49" t="s">
        <v>359</v>
      </c>
      <c r="D165" s="50" t="s">
        <v>31</v>
      </c>
      <c r="E165" s="33" t="s">
        <v>548</v>
      </c>
      <c r="F165" s="51" t="s">
        <v>32</v>
      </c>
      <c r="G165" s="52">
        <v>200295</v>
      </c>
      <c r="H165" s="52">
        <v>52732.68</v>
      </c>
      <c r="I165" s="53">
        <v>147562.32</v>
      </c>
      <c r="J165" s="54">
        <v>127247.32</v>
      </c>
      <c r="K165" s="55">
        <v>20315</v>
      </c>
    </row>
    <row r="166" spans="1:11" s="7" customFormat="1" ht="29.25" customHeight="1" x14ac:dyDescent="0.35">
      <c r="A166" s="48">
        <v>7</v>
      </c>
      <c r="B166" s="49" t="s">
        <v>426</v>
      </c>
      <c r="C166" s="49" t="s">
        <v>359</v>
      </c>
      <c r="D166" s="56" t="s">
        <v>336</v>
      </c>
      <c r="E166" s="33" t="s">
        <v>549</v>
      </c>
      <c r="F166" s="57" t="s">
        <v>337</v>
      </c>
      <c r="G166" s="58">
        <v>3004425</v>
      </c>
      <c r="H166" s="58">
        <v>2699418</v>
      </c>
      <c r="I166" s="59">
        <v>305007</v>
      </c>
      <c r="J166" s="54">
        <v>305007</v>
      </c>
      <c r="K166" s="55">
        <v>0</v>
      </c>
    </row>
    <row r="167" spans="1:11" s="7" customFormat="1" ht="29.25" customHeight="1" x14ac:dyDescent="0.35">
      <c r="A167" s="48">
        <v>7</v>
      </c>
      <c r="B167" s="49" t="s">
        <v>37</v>
      </c>
      <c r="C167" s="49" t="s">
        <v>359</v>
      </c>
      <c r="D167" s="56" t="s">
        <v>499</v>
      </c>
      <c r="E167" s="33" t="s">
        <v>549</v>
      </c>
      <c r="F167" s="57" t="s">
        <v>500</v>
      </c>
      <c r="G167" s="58">
        <v>5508113</v>
      </c>
      <c r="H167" s="58">
        <v>4948932.88</v>
      </c>
      <c r="I167" s="59">
        <v>559180.12</v>
      </c>
      <c r="J167" s="60">
        <v>559180.12</v>
      </c>
      <c r="K167" s="55">
        <v>0</v>
      </c>
    </row>
    <row r="168" spans="1:11" s="7" customFormat="1" ht="29.25" customHeight="1" x14ac:dyDescent="0.35">
      <c r="A168" s="48">
        <v>7</v>
      </c>
      <c r="B168" s="49" t="s">
        <v>417</v>
      </c>
      <c r="C168" s="49" t="s">
        <v>359</v>
      </c>
      <c r="D168" s="56" t="s">
        <v>348</v>
      </c>
      <c r="E168" s="33" t="s">
        <v>549</v>
      </c>
      <c r="F168" s="57" t="s">
        <v>349</v>
      </c>
      <c r="G168" s="58">
        <v>5007375</v>
      </c>
      <c r="H168" s="58">
        <v>4499029.99</v>
      </c>
      <c r="I168" s="59">
        <v>508345.01</v>
      </c>
      <c r="J168" s="54">
        <v>508345.01</v>
      </c>
      <c r="K168" s="55">
        <v>0</v>
      </c>
    </row>
    <row r="169" spans="1:11" s="7" customFormat="1" ht="29.25" customHeight="1" x14ac:dyDescent="0.35">
      <c r="A169" s="48">
        <v>7</v>
      </c>
      <c r="B169" s="49" t="s">
        <v>405</v>
      </c>
      <c r="C169" s="49" t="s">
        <v>359</v>
      </c>
      <c r="D169" s="56" t="s">
        <v>501</v>
      </c>
      <c r="E169" s="33" t="s">
        <v>549</v>
      </c>
      <c r="F169" s="57" t="s">
        <v>502</v>
      </c>
      <c r="G169" s="58">
        <v>2002950</v>
      </c>
      <c r="H169" s="58">
        <v>1364971.84</v>
      </c>
      <c r="I169" s="59">
        <v>637978.16</v>
      </c>
      <c r="J169" s="60">
        <v>637978.16</v>
      </c>
      <c r="K169" s="55">
        <v>0</v>
      </c>
    </row>
    <row r="170" spans="1:11" s="7" customFormat="1" ht="29.25" customHeight="1" x14ac:dyDescent="0.35">
      <c r="A170" s="48">
        <v>7</v>
      </c>
      <c r="B170" s="49" t="s">
        <v>464</v>
      </c>
      <c r="C170" s="49" t="s">
        <v>359</v>
      </c>
      <c r="D170" s="50" t="s">
        <v>19</v>
      </c>
      <c r="E170" s="33" t="s">
        <v>549</v>
      </c>
      <c r="F170" s="51" t="s">
        <v>20</v>
      </c>
      <c r="G170" s="52">
        <v>1001475</v>
      </c>
      <c r="H170" s="52">
        <v>808884.23</v>
      </c>
      <c r="I170" s="53">
        <v>192590.77</v>
      </c>
      <c r="J170" s="54">
        <v>90921.770000000019</v>
      </c>
      <c r="K170" s="55">
        <v>101668.99999999997</v>
      </c>
    </row>
    <row r="171" spans="1:11" s="7" customFormat="1" ht="29.25" customHeight="1" x14ac:dyDescent="0.35">
      <c r="A171" s="48">
        <v>7</v>
      </c>
      <c r="B171" s="49" t="s">
        <v>429</v>
      </c>
      <c r="C171" s="49" t="s">
        <v>359</v>
      </c>
      <c r="D171" s="50" t="s">
        <v>48</v>
      </c>
      <c r="E171" s="33" t="s">
        <v>549</v>
      </c>
      <c r="F171" s="51" t="s">
        <v>57</v>
      </c>
      <c r="G171" s="52">
        <v>2002950</v>
      </c>
      <c r="H171" s="52">
        <v>406971.04</v>
      </c>
      <c r="I171" s="53">
        <v>1595978.96</v>
      </c>
      <c r="J171" s="54">
        <v>458000.01</v>
      </c>
      <c r="K171" s="55">
        <v>1137978.95</v>
      </c>
    </row>
    <row r="172" spans="1:11" s="7" customFormat="1" ht="29.25" customHeight="1" x14ac:dyDescent="0.35">
      <c r="A172" s="48">
        <v>7</v>
      </c>
      <c r="B172" s="49" t="s">
        <v>448</v>
      </c>
      <c r="C172" s="49" t="s">
        <v>359</v>
      </c>
      <c r="D172" s="50" t="s">
        <v>505</v>
      </c>
      <c r="E172" s="33" t="s">
        <v>549</v>
      </c>
      <c r="F172" s="51" t="s">
        <v>506</v>
      </c>
      <c r="G172" s="52">
        <v>2002950</v>
      </c>
      <c r="H172" s="52">
        <v>1017580.15</v>
      </c>
      <c r="I172" s="53">
        <v>985369.85</v>
      </c>
      <c r="J172" s="54">
        <v>985369.85</v>
      </c>
      <c r="K172" s="55">
        <v>0</v>
      </c>
    </row>
    <row r="173" spans="1:11" s="7" customFormat="1" ht="29.25" customHeight="1" x14ac:dyDescent="0.35">
      <c r="A173" s="48">
        <v>7</v>
      </c>
      <c r="B173" s="49" t="s">
        <v>465</v>
      </c>
      <c r="C173" s="49" t="s">
        <v>359</v>
      </c>
      <c r="D173" s="56" t="s">
        <v>354</v>
      </c>
      <c r="E173" s="33" t="s">
        <v>550</v>
      </c>
      <c r="F173" s="57" t="s">
        <v>355</v>
      </c>
      <c r="G173" s="58">
        <v>3007024</v>
      </c>
      <c r="H173" s="58">
        <v>2719772</v>
      </c>
      <c r="I173" s="59">
        <v>287252</v>
      </c>
      <c r="J173" s="54">
        <v>287252</v>
      </c>
      <c r="K173" s="55">
        <v>0</v>
      </c>
    </row>
    <row r="174" spans="1:11" s="7" customFormat="1" ht="29.25" customHeight="1" x14ac:dyDescent="0.35">
      <c r="A174" s="48">
        <v>7</v>
      </c>
      <c r="B174" s="49" t="s">
        <v>451</v>
      </c>
      <c r="C174" s="49" t="s">
        <v>359</v>
      </c>
      <c r="D174" s="50" t="s">
        <v>33</v>
      </c>
      <c r="E174" s="33" t="s">
        <v>550</v>
      </c>
      <c r="F174" s="51" t="s">
        <v>34</v>
      </c>
      <c r="G174" s="52">
        <v>1002341</v>
      </c>
      <c r="H174" s="52">
        <v>874249.98</v>
      </c>
      <c r="I174" s="53">
        <v>128091.02</v>
      </c>
      <c r="J174" s="54">
        <v>128091.02</v>
      </c>
      <c r="K174" s="55">
        <v>0</v>
      </c>
    </row>
    <row r="175" spans="1:11" s="7" customFormat="1" ht="29.25" customHeight="1" x14ac:dyDescent="0.35">
      <c r="A175" s="48">
        <v>7</v>
      </c>
      <c r="B175" s="49" t="s">
        <v>358</v>
      </c>
      <c r="C175" s="49" t="s">
        <v>359</v>
      </c>
      <c r="D175" s="50" t="s">
        <v>64</v>
      </c>
      <c r="E175" s="33" t="s">
        <v>550</v>
      </c>
      <c r="F175" s="51" t="s">
        <v>65</v>
      </c>
      <c r="G175" s="52">
        <v>245000</v>
      </c>
      <c r="H175" s="52">
        <v>231454.8</v>
      </c>
      <c r="I175" s="53">
        <v>13545.2</v>
      </c>
      <c r="J175" s="54">
        <v>13545.200000000012</v>
      </c>
      <c r="K175" s="55">
        <v>0</v>
      </c>
    </row>
    <row r="176" spans="1:11" s="7" customFormat="1" ht="29.25" customHeight="1" x14ac:dyDescent="0.35">
      <c r="A176" s="48">
        <v>7</v>
      </c>
      <c r="B176" s="49" t="s">
        <v>358</v>
      </c>
      <c r="C176" s="49" t="s">
        <v>359</v>
      </c>
      <c r="D176" s="50" t="s">
        <v>35</v>
      </c>
      <c r="E176" s="33" t="s">
        <v>550</v>
      </c>
      <c r="F176" s="51" t="s">
        <v>36</v>
      </c>
      <c r="G176" s="52">
        <v>980000</v>
      </c>
      <c r="H176" s="52">
        <v>727008.39</v>
      </c>
      <c r="I176" s="53">
        <v>252991.61</v>
      </c>
      <c r="J176" s="54">
        <v>252991.61</v>
      </c>
      <c r="K176" s="55">
        <v>0</v>
      </c>
    </row>
    <row r="177" spans="1:11" s="7" customFormat="1" ht="29.25" customHeight="1" x14ac:dyDescent="0.35">
      <c r="A177" s="48">
        <v>8</v>
      </c>
      <c r="B177" s="49" t="s">
        <v>373</v>
      </c>
      <c r="C177" s="49" t="s">
        <v>359</v>
      </c>
      <c r="D177" s="56" t="s">
        <v>88</v>
      </c>
      <c r="E177" s="33" t="s">
        <v>546</v>
      </c>
      <c r="F177" s="57" t="s">
        <v>89</v>
      </c>
      <c r="G177" s="58">
        <v>2690886</v>
      </c>
      <c r="H177" s="58">
        <v>2462699</v>
      </c>
      <c r="I177" s="59">
        <v>228187</v>
      </c>
      <c r="J177" s="54">
        <v>228187</v>
      </c>
      <c r="K177" s="55">
        <v>0</v>
      </c>
    </row>
    <row r="178" spans="1:11" s="7" customFormat="1" ht="29.25" customHeight="1" x14ac:dyDescent="0.35">
      <c r="A178" s="48">
        <v>8</v>
      </c>
      <c r="B178" s="49" t="s">
        <v>381</v>
      </c>
      <c r="C178" s="49" t="s">
        <v>359</v>
      </c>
      <c r="D178" s="56" t="s">
        <v>94</v>
      </c>
      <c r="E178" s="33" t="s">
        <v>546</v>
      </c>
      <c r="F178" s="57" t="s">
        <v>95</v>
      </c>
      <c r="G178" s="58">
        <v>2114268</v>
      </c>
      <c r="H178" s="58">
        <v>1934978</v>
      </c>
      <c r="I178" s="59">
        <v>179290</v>
      </c>
      <c r="J178" s="54">
        <v>179290</v>
      </c>
      <c r="K178" s="55">
        <v>0</v>
      </c>
    </row>
    <row r="179" spans="1:11" s="7" customFormat="1" ht="29.25" customHeight="1" x14ac:dyDescent="0.35">
      <c r="A179" s="48">
        <v>8</v>
      </c>
      <c r="B179" s="49" t="s">
        <v>384</v>
      </c>
      <c r="C179" s="49" t="s">
        <v>359</v>
      </c>
      <c r="D179" s="56" t="s">
        <v>98</v>
      </c>
      <c r="E179" s="33" t="s">
        <v>546</v>
      </c>
      <c r="F179" s="57" t="s">
        <v>99</v>
      </c>
      <c r="G179" s="58">
        <v>2306474</v>
      </c>
      <c r="H179" s="58">
        <v>2110885</v>
      </c>
      <c r="I179" s="59">
        <v>195589</v>
      </c>
      <c r="J179" s="54">
        <v>195589</v>
      </c>
      <c r="K179" s="55">
        <v>0</v>
      </c>
    </row>
    <row r="180" spans="1:11" s="7" customFormat="1" ht="29.25" customHeight="1" x14ac:dyDescent="0.35">
      <c r="A180" s="48">
        <v>8</v>
      </c>
      <c r="B180" s="49" t="s">
        <v>39</v>
      </c>
      <c r="C180" s="49" t="s">
        <v>359</v>
      </c>
      <c r="D180" s="50" t="s">
        <v>42</v>
      </c>
      <c r="E180" s="33" t="s">
        <v>546</v>
      </c>
      <c r="F180" s="51" t="s">
        <v>51</v>
      </c>
      <c r="G180" s="52">
        <v>6765657</v>
      </c>
      <c r="H180" s="52">
        <v>6127464.0999999996</v>
      </c>
      <c r="I180" s="53">
        <v>638192.9</v>
      </c>
      <c r="J180" s="54">
        <v>638192.9</v>
      </c>
      <c r="K180" s="55">
        <v>0</v>
      </c>
    </row>
    <row r="181" spans="1:11" s="7" customFormat="1" ht="29.25" customHeight="1" x14ac:dyDescent="0.35">
      <c r="A181" s="48">
        <v>8</v>
      </c>
      <c r="B181" s="49" t="s">
        <v>398</v>
      </c>
      <c r="C181" s="49" t="s">
        <v>359</v>
      </c>
      <c r="D181" s="56" t="s">
        <v>128</v>
      </c>
      <c r="E181" s="33" t="s">
        <v>546</v>
      </c>
      <c r="F181" s="57" t="s">
        <v>129</v>
      </c>
      <c r="G181" s="58">
        <v>768825</v>
      </c>
      <c r="H181" s="58">
        <v>703628</v>
      </c>
      <c r="I181" s="59">
        <v>65197</v>
      </c>
      <c r="J181" s="54">
        <v>65197</v>
      </c>
      <c r="K181" s="55">
        <v>0</v>
      </c>
    </row>
    <row r="182" spans="1:11" s="7" customFormat="1" ht="29.25" customHeight="1" x14ac:dyDescent="0.35">
      <c r="A182" s="48">
        <v>8</v>
      </c>
      <c r="B182" s="49" t="s">
        <v>403</v>
      </c>
      <c r="C182" s="49" t="s">
        <v>359</v>
      </c>
      <c r="D182" s="56" t="s">
        <v>142</v>
      </c>
      <c r="E182" s="33" t="s">
        <v>546</v>
      </c>
      <c r="F182" s="57" t="s">
        <v>143</v>
      </c>
      <c r="G182" s="58">
        <v>3844123</v>
      </c>
      <c r="H182" s="58">
        <v>3518142</v>
      </c>
      <c r="I182" s="59">
        <v>325981</v>
      </c>
      <c r="J182" s="54">
        <v>325981</v>
      </c>
      <c r="K182" s="55">
        <v>0</v>
      </c>
    </row>
    <row r="183" spans="1:11" s="7" customFormat="1" ht="29.25" customHeight="1" x14ac:dyDescent="0.35">
      <c r="A183" s="48">
        <v>8</v>
      </c>
      <c r="B183" s="49" t="s">
        <v>409</v>
      </c>
      <c r="C183" s="49" t="s">
        <v>359</v>
      </c>
      <c r="D183" s="56" t="s">
        <v>146</v>
      </c>
      <c r="E183" s="33" t="s">
        <v>546</v>
      </c>
      <c r="F183" s="57" t="s">
        <v>147</v>
      </c>
      <c r="G183" s="58">
        <v>711163</v>
      </c>
      <c r="H183" s="58">
        <v>650856</v>
      </c>
      <c r="I183" s="59">
        <v>60307</v>
      </c>
      <c r="J183" s="54">
        <v>60307</v>
      </c>
      <c r="K183" s="55">
        <v>0</v>
      </c>
    </row>
    <row r="184" spans="1:11" s="7" customFormat="1" ht="29.25" customHeight="1" x14ac:dyDescent="0.35">
      <c r="A184" s="48">
        <v>8</v>
      </c>
      <c r="B184" s="49" t="s">
        <v>384</v>
      </c>
      <c r="C184" s="49" t="s">
        <v>359</v>
      </c>
      <c r="D184" s="56" t="s">
        <v>178</v>
      </c>
      <c r="E184" s="33" t="s">
        <v>548</v>
      </c>
      <c r="F184" s="57" t="s">
        <v>179</v>
      </c>
      <c r="G184" s="58">
        <v>2203245</v>
      </c>
      <c r="H184" s="58">
        <v>1979780</v>
      </c>
      <c r="I184" s="59">
        <v>223465</v>
      </c>
      <c r="J184" s="54">
        <v>0</v>
      </c>
      <c r="K184" s="55">
        <v>223465</v>
      </c>
    </row>
    <row r="185" spans="1:11" s="7" customFormat="1" ht="29.25" customHeight="1" x14ac:dyDescent="0.35">
      <c r="A185" s="48">
        <v>8</v>
      </c>
      <c r="B185" s="49" t="s">
        <v>409</v>
      </c>
      <c r="C185" s="49" t="s">
        <v>359</v>
      </c>
      <c r="D185" s="56" t="s">
        <v>198</v>
      </c>
      <c r="E185" s="33" t="s">
        <v>548</v>
      </c>
      <c r="F185" s="57" t="s">
        <v>199</v>
      </c>
      <c r="G185" s="58">
        <v>400590</v>
      </c>
      <c r="H185" s="58">
        <v>359404.47</v>
      </c>
      <c r="I185" s="59">
        <v>41185.53</v>
      </c>
      <c r="J185" s="54">
        <v>0</v>
      </c>
      <c r="K185" s="55">
        <v>41185.53</v>
      </c>
    </row>
    <row r="186" spans="1:11" s="7" customFormat="1" ht="29.25" customHeight="1" x14ac:dyDescent="0.35">
      <c r="A186" s="48">
        <v>8</v>
      </c>
      <c r="B186" s="49" t="s">
        <v>432</v>
      </c>
      <c r="C186" s="49" t="s">
        <v>359</v>
      </c>
      <c r="D186" s="56" t="s">
        <v>218</v>
      </c>
      <c r="E186" s="33" t="s">
        <v>548</v>
      </c>
      <c r="F186" s="57" t="s">
        <v>219</v>
      </c>
      <c r="G186" s="58">
        <v>4005900</v>
      </c>
      <c r="H186" s="58">
        <v>3599599.99</v>
      </c>
      <c r="I186" s="59">
        <v>406300.01</v>
      </c>
      <c r="J186" s="54">
        <v>0</v>
      </c>
      <c r="K186" s="55">
        <v>406300.01</v>
      </c>
    </row>
    <row r="187" spans="1:11" s="7" customFormat="1" ht="29.25" customHeight="1" x14ac:dyDescent="0.35">
      <c r="A187" s="48">
        <v>8</v>
      </c>
      <c r="B187" s="49" t="s">
        <v>409</v>
      </c>
      <c r="C187" s="49" t="s">
        <v>361</v>
      </c>
      <c r="D187" s="56" t="s">
        <v>226</v>
      </c>
      <c r="E187" s="33" t="s">
        <v>548</v>
      </c>
      <c r="F187" s="57" t="s">
        <v>227</v>
      </c>
      <c r="G187" s="58">
        <v>1602360</v>
      </c>
      <c r="H187" s="58">
        <v>1439840</v>
      </c>
      <c r="I187" s="59">
        <v>162520</v>
      </c>
      <c r="J187" s="54">
        <v>0</v>
      </c>
      <c r="K187" s="55">
        <v>162520</v>
      </c>
    </row>
    <row r="188" spans="1:11" s="7" customFormat="1" ht="29.25" customHeight="1" x14ac:dyDescent="0.35">
      <c r="A188" s="48">
        <v>8</v>
      </c>
      <c r="B188" s="49" t="s">
        <v>404</v>
      </c>
      <c r="C188" s="49" t="s">
        <v>552</v>
      </c>
      <c r="D188" s="69" t="s">
        <v>528</v>
      </c>
      <c r="E188" s="68" t="s">
        <v>548</v>
      </c>
      <c r="F188" s="70" t="s">
        <v>529</v>
      </c>
      <c r="G188" s="71">
        <v>2403540</v>
      </c>
      <c r="H188" s="71">
        <v>2116564.9700000002</v>
      </c>
      <c r="I188" s="72">
        <v>286975.03000000003</v>
      </c>
      <c r="J188" s="73">
        <v>43195.03</v>
      </c>
      <c r="K188" s="55">
        <f>I188-J188</f>
        <v>243780.00000000003</v>
      </c>
    </row>
    <row r="189" spans="1:11" s="7" customFormat="1" ht="29.25" customHeight="1" x14ac:dyDescent="0.35">
      <c r="A189" s="48">
        <v>8</v>
      </c>
      <c r="B189" s="49" t="s">
        <v>439</v>
      </c>
      <c r="C189" s="49" t="s">
        <v>359</v>
      </c>
      <c r="D189" s="56" t="s">
        <v>232</v>
      </c>
      <c r="E189" s="33" t="s">
        <v>548</v>
      </c>
      <c r="F189" s="57" t="s">
        <v>233</v>
      </c>
      <c r="G189" s="58">
        <v>4005900</v>
      </c>
      <c r="H189" s="58">
        <v>3599600</v>
      </c>
      <c r="I189" s="59">
        <v>406300</v>
      </c>
      <c r="J189" s="54">
        <v>0</v>
      </c>
      <c r="K189" s="55">
        <v>406300</v>
      </c>
    </row>
    <row r="190" spans="1:11" s="7" customFormat="1" ht="29.25" customHeight="1" x14ac:dyDescent="0.35">
      <c r="A190" s="48">
        <v>8</v>
      </c>
      <c r="B190" s="49" t="s">
        <v>403</v>
      </c>
      <c r="C190" s="49" t="s">
        <v>359</v>
      </c>
      <c r="D190" s="56" t="s">
        <v>489</v>
      </c>
      <c r="E190" s="33" t="s">
        <v>548</v>
      </c>
      <c r="F190" s="57" t="s">
        <v>490</v>
      </c>
      <c r="G190" s="58">
        <v>1602360</v>
      </c>
      <c r="H190" s="58">
        <v>1439839.4</v>
      </c>
      <c r="I190" s="59">
        <v>162520.6</v>
      </c>
      <c r="J190" s="54">
        <v>0</v>
      </c>
      <c r="K190" s="55">
        <v>162520.6</v>
      </c>
    </row>
    <row r="191" spans="1:11" s="7" customFormat="1" ht="29.25" customHeight="1" x14ac:dyDescent="0.35">
      <c r="A191" s="48">
        <v>8</v>
      </c>
      <c r="B191" s="49" t="s">
        <v>446</v>
      </c>
      <c r="C191" s="49" t="s">
        <v>359</v>
      </c>
      <c r="D191" s="56" t="s">
        <v>260</v>
      </c>
      <c r="E191" s="33" t="s">
        <v>548</v>
      </c>
      <c r="F191" s="57" t="s">
        <v>261</v>
      </c>
      <c r="G191" s="58">
        <v>1602360</v>
      </c>
      <c r="H191" s="58">
        <v>1439839.5</v>
      </c>
      <c r="I191" s="59">
        <v>162520.5</v>
      </c>
      <c r="J191" s="54">
        <v>0</v>
      </c>
      <c r="K191" s="55">
        <v>162520.5</v>
      </c>
    </row>
    <row r="192" spans="1:11" s="7" customFormat="1" ht="29.25" customHeight="1" x14ac:dyDescent="0.35">
      <c r="A192" s="48">
        <v>8</v>
      </c>
      <c r="B192" s="49" t="s">
        <v>379</v>
      </c>
      <c r="C192" s="49" t="s">
        <v>359</v>
      </c>
      <c r="D192" s="56" t="s">
        <v>266</v>
      </c>
      <c r="E192" s="33" t="s">
        <v>548</v>
      </c>
      <c r="F192" s="57" t="s">
        <v>267</v>
      </c>
      <c r="G192" s="58">
        <v>1602360</v>
      </c>
      <c r="H192" s="58">
        <v>1439839.5</v>
      </c>
      <c r="I192" s="59">
        <v>162520.5</v>
      </c>
      <c r="J192" s="54">
        <v>0</v>
      </c>
      <c r="K192" s="55">
        <v>162520.5</v>
      </c>
    </row>
    <row r="193" spans="1:11" s="7" customFormat="1" ht="29.25" customHeight="1" x14ac:dyDescent="0.35">
      <c r="A193" s="48">
        <v>8</v>
      </c>
      <c r="B193" s="49" t="s">
        <v>358</v>
      </c>
      <c r="C193" s="49" t="s">
        <v>359</v>
      </c>
      <c r="D193" s="69" t="s">
        <v>532</v>
      </c>
      <c r="E193" s="74" t="s">
        <v>548</v>
      </c>
      <c r="F193" s="70" t="s">
        <v>533</v>
      </c>
      <c r="G193" s="71">
        <v>96142</v>
      </c>
      <c r="H193" s="71">
        <v>85954.64</v>
      </c>
      <c r="I193" s="72">
        <v>10187.36</v>
      </c>
      <c r="J193" s="54">
        <v>0</v>
      </c>
      <c r="K193" s="55">
        <v>10187.36</v>
      </c>
    </row>
    <row r="194" spans="1:11" s="7" customFormat="1" ht="29.25" customHeight="1" x14ac:dyDescent="0.35">
      <c r="A194" s="48">
        <v>8</v>
      </c>
      <c r="B194" s="49" t="s">
        <v>450</v>
      </c>
      <c r="C194" s="49" t="s">
        <v>359</v>
      </c>
      <c r="D194" s="56" t="s">
        <v>288</v>
      </c>
      <c r="E194" s="56" t="s">
        <v>548</v>
      </c>
      <c r="F194" s="57" t="s">
        <v>289</v>
      </c>
      <c r="G194" s="58">
        <v>5637191.2199999997</v>
      </c>
      <c r="H194" s="58">
        <v>5065436.55</v>
      </c>
      <c r="I194" s="59">
        <v>571754.67000000004</v>
      </c>
      <c r="J194" s="54">
        <v>0</v>
      </c>
      <c r="K194" s="55">
        <v>571754.67000000004</v>
      </c>
    </row>
    <row r="195" spans="1:11" s="7" customFormat="1" ht="29.25" customHeight="1" x14ac:dyDescent="0.35">
      <c r="A195" s="48">
        <v>8</v>
      </c>
      <c r="B195" s="49" t="s">
        <v>381</v>
      </c>
      <c r="C195" s="49" t="s">
        <v>359</v>
      </c>
      <c r="D195" s="56" t="s">
        <v>300</v>
      </c>
      <c r="E195" s="56" t="s">
        <v>548</v>
      </c>
      <c r="F195" s="57" t="s">
        <v>301</v>
      </c>
      <c r="G195" s="58">
        <v>1602360</v>
      </c>
      <c r="H195" s="58">
        <v>1439839.49</v>
      </c>
      <c r="I195" s="59">
        <v>162520.51</v>
      </c>
      <c r="J195" s="54">
        <v>0</v>
      </c>
      <c r="K195" s="55">
        <v>162520.51</v>
      </c>
    </row>
    <row r="196" spans="1:11" s="7" customFormat="1" ht="29.25" customHeight="1" x14ac:dyDescent="0.35">
      <c r="A196" s="48">
        <v>8</v>
      </c>
      <c r="B196" s="49" t="s">
        <v>381</v>
      </c>
      <c r="C196" s="49" t="s">
        <v>359</v>
      </c>
      <c r="D196" s="56" t="s">
        <v>306</v>
      </c>
      <c r="E196" s="56" t="s">
        <v>548</v>
      </c>
      <c r="F196" s="57" t="s">
        <v>307</v>
      </c>
      <c r="G196" s="58">
        <v>1201770</v>
      </c>
      <c r="H196" s="58">
        <v>1079880</v>
      </c>
      <c r="I196" s="59">
        <v>121890</v>
      </c>
      <c r="J196" s="54">
        <v>0</v>
      </c>
      <c r="K196" s="55">
        <v>121890</v>
      </c>
    </row>
    <row r="197" spans="1:11" s="7" customFormat="1" ht="29.25" customHeight="1" x14ac:dyDescent="0.35">
      <c r="A197" s="48">
        <v>8</v>
      </c>
      <c r="B197" s="49" t="s">
        <v>372</v>
      </c>
      <c r="C197" s="49" t="s">
        <v>359</v>
      </c>
      <c r="D197" s="56" t="s">
        <v>318</v>
      </c>
      <c r="E197" s="56" t="s">
        <v>548</v>
      </c>
      <c r="F197" s="57" t="s">
        <v>319</v>
      </c>
      <c r="G197" s="58">
        <v>2403540</v>
      </c>
      <c r="H197" s="58">
        <v>2159663.65</v>
      </c>
      <c r="I197" s="59">
        <v>243876.35</v>
      </c>
      <c r="J197" s="54">
        <v>96.35</v>
      </c>
      <c r="K197" s="55">
        <v>243780</v>
      </c>
    </row>
    <row r="198" spans="1:11" s="7" customFormat="1" ht="29.25" customHeight="1" x14ac:dyDescent="0.35">
      <c r="A198" s="48">
        <v>8</v>
      </c>
      <c r="B198" s="49" t="s">
        <v>371</v>
      </c>
      <c r="C198" s="49" t="s">
        <v>359</v>
      </c>
      <c r="D198" s="56" t="s">
        <v>338</v>
      </c>
      <c r="E198" s="56" t="s">
        <v>549</v>
      </c>
      <c r="F198" s="57" t="s">
        <v>339</v>
      </c>
      <c r="G198" s="58">
        <v>5007375</v>
      </c>
      <c r="H198" s="58">
        <v>4499030</v>
      </c>
      <c r="I198" s="59">
        <v>508345</v>
      </c>
      <c r="J198" s="54">
        <v>508345</v>
      </c>
      <c r="K198" s="55">
        <v>0</v>
      </c>
    </row>
    <row r="199" spans="1:11" s="7" customFormat="1" ht="29.25" customHeight="1" x14ac:dyDescent="0.35">
      <c r="A199" s="48">
        <v>8</v>
      </c>
      <c r="B199" s="49" t="s">
        <v>381</v>
      </c>
      <c r="C199" s="49" t="s">
        <v>359</v>
      </c>
      <c r="D199" s="56" t="s">
        <v>340</v>
      </c>
      <c r="E199" s="56" t="s">
        <v>549</v>
      </c>
      <c r="F199" s="57" t="s">
        <v>341</v>
      </c>
      <c r="G199" s="58">
        <v>5007375</v>
      </c>
      <c r="H199" s="58">
        <v>4499030</v>
      </c>
      <c r="I199" s="59">
        <v>508345</v>
      </c>
      <c r="J199" s="54">
        <v>508345</v>
      </c>
      <c r="K199" s="55">
        <v>0</v>
      </c>
    </row>
    <row r="200" spans="1:11" s="7" customFormat="1" ht="29.25" customHeight="1" x14ac:dyDescent="0.35">
      <c r="A200" s="48">
        <v>10</v>
      </c>
      <c r="B200" s="49" t="s">
        <v>443</v>
      </c>
      <c r="C200" s="49" t="s">
        <v>368</v>
      </c>
      <c r="D200" s="56" t="s">
        <v>246</v>
      </c>
      <c r="E200" s="56" t="s">
        <v>548</v>
      </c>
      <c r="F200" s="57" t="s">
        <v>247</v>
      </c>
      <c r="G200" s="58">
        <v>400590</v>
      </c>
      <c r="H200" s="58">
        <v>359959.99</v>
      </c>
      <c r="I200" s="59">
        <v>40630.01</v>
      </c>
      <c r="J200" s="54">
        <v>0</v>
      </c>
      <c r="K200" s="55">
        <v>40630.01</v>
      </c>
    </row>
    <row r="201" spans="1:11" s="7" customFormat="1" ht="29.25" customHeight="1" x14ac:dyDescent="0.35">
      <c r="A201" s="48">
        <v>10</v>
      </c>
      <c r="B201" s="49" t="s">
        <v>510</v>
      </c>
      <c r="C201" s="49" t="s">
        <v>368</v>
      </c>
      <c r="D201" s="50" t="s">
        <v>495</v>
      </c>
      <c r="E201" s="56" t="s">
        <v>548</v>
      </c>
      <c r="F201" s="51" t="s">
        <v>496</v>
      </c>
      <c r="G201" s="52">
        <v>801180</v>
      </c>
      <c r="H201" s="52">
        <v>718999.8</v>
      </c>
      <c r="I201" s="53">
        <v>82180.2</v>
      </c>
      <c r="J201" s="54">
        <v>0</v>
      </c>
      <c r="K201" s="55">
        <v>82180.2</v>
      </c>
    </row>
    <row r="202" spans="1:11" s="7" customFormat="1" ht="29.25" customHeight="1" x14ac:dyDescent="0.35">
      <c r="A202" s="48">
        <v>10</v>
      </c>
      <c r="B202" s="49" t="s">
        <v>555</v>
      </c>
      <c r="C202" s="49" t="s">
        <v>556</v>
      </c>
      <c r="D202" s="69" t="s">
        <v>543</v>
      </c>
      <c r="E202" s="74" t="s">
        <v>549</v>
      </c>
      <c r="F202" s="70" t="s">
        <v>544</v>
      </c>
      <c r="G202" s="71">
        <v>1001475</v>
      </c>
      <c r="H202" s="71">
        <v>899806</v>
      </c>
      <c r="I202" s="72">
        <v>101669</v>
      </c>
      <c r="J202" s="54">
        <v>101669</v>
      </c>
      <c r="K202" s="55">
        <v>0</v>
      </c>
    </row>
    <row r="203" spans="1:11" s="7" customFormat="1" ht="29.25" customHeight="1" x14ac:dyDescent="0.35">
      <c r="A203" s="48">
        <v>11</v>
      </c>
      <c r="B203" s="49" t="s">
        <v>382</v>
      </c>
      <c r="C203" s="49" t="s">
        <v>63</v>
      </c>
      <c r="D203" s="56" t="s">
        <v>481</v>
      </c>
      <c r="E203" s="56" t="s">
        <v>548</v>
      </c>
      <c r="F203" s="57" t="s">
        <v>482</v>
      </c>
      <c r="G203" s="58">
        <v>400590</v>
      </c>
      <c r="H203" s="58">
        <v>359960</v>
      </c>
      <c r="I203" s="59">
        <v>40630</v>
      </c>
      <c r="J203" s="54">
        <v>0</v>
      </c>
      <c r="K203" s="55">
        <v>40630</v>
      </c>
    </row>
    <row r="204" spans="1:11" s="7" customFormat="1" ht="29.25" customHeight="1" x14ac:dyDescent="0.35">
      <c r="A204" s="48">
        <v>11</v>
      </c>
      <c r="B204" s="49" t="s">
        <v>420</v>
      </c>
      <c r="C204" s="49" t="s">
        <v>63</v>
      </c>
      <c r="D204" s="56" t="s">
        <v>168</v>
      </c>
      <c r="E204" s="56" t="s">
        <v>548</v>
      </c>
      <c r="F204" s="57" t="s">
        <v>169</v>
      </c>
      <c r="G204" s="58">
        <v>1602360</v>
      </c>
      <c r="H204" s="58">
        <v>1439839.5</v>
      </c>
      <c r="I204" s="59">
        <v>162520.5</v>
      </c>
      <c r="J204" s="54">
        <v>0</v>
      </c>
      <c r="K204" s="55">
        <v>162520.5</v>
      </c>
    </row>
    <row r="205" spans="1:11" s="7" customFormat="1" ht="29.25" customHeight="1" x14ac:dyDescent="0.35">
      <c r="A205" s="48">
        <v>11</v>
      </c>
      <c r="B205" s="49" t="s">
        <v>382</v>
      </c>
      <c r="C205" s="49" t="s">
        <v>63</v>
      </c>
      <c r="D205" s="56" t="s">
        <v>192</v>
      </c>
      <c r="E205" s="56" t="s">
        <v>548</v>
      </c>
      <c r="F205" s="57" t="s">
        <v>193</v>
      </c>
      <c r="G205" s="58">
        <v>1201770</v>
      </c>
      <c r="H205" s="58">
        <v>1079856.97</v>
      </c>
      <c r="I205" s="59">
        <v>121913.03</v>
      </c>
      <c r="J205" s="54">
        <v>0</v>
      </c>
      <c r="K205" s="55">
        <v>121913.03</v>
      </c>
    </row>
    <row r="206" spans="1:11" s="7" customFormat="1" ht="29.25" customHeight="1" x14ac:dyDescent="0.35">
      <c r="A206" s="48">
        <v>11</v>
      </c>
      <c r="B206" s="49" t="s">
        <v>363</v>
      </c>
      <c r="C206" s="49" t="s">
        <v>63</v>
      </c>
      <c r="D206" s="56" t="s">
        <v>194</v>
      </c>
      <c r="E206" s="56" t="s">
        <v>548</v>
      </c>
      <c r="F206" s="57" t="s">
        <v>195</v>
      </c>
      <c r="G206" s="58">
        <v>801180</v>
      </c>
      <c r="H206" s="58">
        <v>719906.26</v>
      </c>
      <c r="I206" s="59">
        <v>81273.740000000005</v>
      </c>
      <c r="J206" s="54">
        <v>0</v>
      </c>
      <c r="K206" s="55">
        <v>81273.740000000005</v>
      </c>
    </row>
    <row r="207" spans="1:11" s="7" customFormat="1" ht="29.25" customHeight="1" x14ac:dyDescent="0.35">
      <c r="A207" s="48">
        <v>11</v>
      </c>
      <c r="B207" s="49" t="s">
        <v>382</v>
      </c>
      <c r="C207" s="49" t="s">
        <v>63</v>
      </c>
      <c r="D207" s="69" t="s">
        <v>524</v>
      </c>
      <c r="E207" s="74" t="s">
        <v>548</v>
      </c>
      <c r="F207" s="70" t="s">
        <v>525</v>
      </c>
      <c r="G207" s="71">
        <v>6184676</v>
      </c>
      <c r="H207" s="71">
        <v>4529496</v>
      </c>
      <c r="I207" s="72">
        <v>1655180</v>
      </c>
      <c r="J207" s="73">
        <f>786099+219001</f>
        <v>1005100</v>
      </c>
      <c r="K207" s="55">
        <f>I207-J207</f>
        <v>650080</v>
      </c>
    </row>
    <row r="208" spans="1:11" s="7" customFormat="1" ht="29.25" customHeight="1" x14ac:dyDescent="0.35">
      <c r="A208" s="48">
        <v>11</v>
      </c>
      <c r="B208" s="49" t="s">
        <v>363</v>
      </c>
      <c r="C208" s="49" t="s">
        <v>63</v>
      </c>
      <c r="D208" s="56" t="s">
        <v>286</v>
      </c>
      <c r="E208" s="56" t="s">
        <v>548</v>
      </c>
      <c r="F208" s="57" t="s">
        <v>287</v>
      </c>
      <c r="G208" s="58">
        <v>400590</v>
      </c>
      <c r="H208" s="58">
        <v>359960</v>
      </c>
      <c r="I208" s="59">
        <v>40630</v>
      </c>
      <c r="J208" s="54">
        <v>0</v>
      </c>
      <c r="K208" s="55">
        <v>40630</v>
      </c>
    </row>
    <row r="209" spans="1:11" s="7" customFormat="1" ht="29.25" customHeight="1" x14ac:dyDescent="0.35">
      <c r="A209" s="48">
        <v>11</v>
      </c>
      <c r="B209" s="49" t="s">
        <v>553</v>
      </c>
      <c r="C209" s="49" t="s">
        <v>63</v>
      </c>
      <c r="D209" s="69" t="s">
        <v>534</v>
      </c>
      <c r="E209" s="74" t="s">
        <v>548</v>
      </c>
      <c r="F209" s="70" t="s">
        <v>535</v>
      </c>
      <c r="G209" s="71">
        <v>1201770</v>
      </c>
      <c r="H209" s="71">
        <v>1079880</v>
      </c>
      <c r="I209" s="72">
        <v>121890</v>
      </c>
      <c r="J209" s="73">
        <v>0</v>
      </c>
      <c r="K209" s="55">
        <v>121890</v>
      </c>
    </row>
    <row r="210" spans="1:11" s="7" customFormat="1" ht="29.25" customHeight="1" x14ac:dyDescent="0.35">
      <c r="A210" s="48">
        <v>11</v>
      </c>
      <c r="B210" s="49" t="s">
        <v>363</v>
      </c>
      <c r="C210" s="49" t="s">
        <v>63</v>
      </c>
      <c r="D210" s="56" t="s">
        <v>493</v>
      </c>
      <c r="E210" s="56" t="s">
        <v>548</v>
      </c>
      <c r="F210" s="57" t="s">
        <v>494</v>
      </c>
      <c r="G210" s="58">
        <v>12017701</v>
      </c>
      <c r="H210" s="58">
        <v>12012352.039999999</v>
      </c>
      <c r="I210" s="59">
        <v>5348.96</v>
      </c>
      <c r="J210" s="54">
        <v>0</v>
      </c>
      <c r="K210" s="55">
        <v>5348.96</v>
      </c>
    </row>
    <row r="211" spans="1:11" s="7" customFormat="1" ht="29.25" customHeight="1" x14ac:dyDescent="0.35">
      <c r="A211" s="48">
        <v>11</v>
      </c>
      <c r="B211" s="49" t="s">
        <v>363</v>
      </c>
      <c r="C211" s="49" t="s">
        <v>63</v>
      </c>
      <c r="D211" s="69" t="s">
        <v>538</v>
      </c>
      <c r="E211" s="74" t="s">
        <v>548</v>
      </c>
      <c r="F211" s="70" t="s">
        <v>539</v>
      </c>
      <c r="G211" s="71">
        <v>1602360</v>
      </c>
      <c r="H211" s="71">
        <v>1599999.5</v>
      </c>
      <c r="I211" s="72">
        <v>2360.5</v>
      </c>
      <c r="J211" s="54">
        <v>0</v>
      </c>
      <c r="K211" s="55">
        <v>2360.5</v>
      </c>
    </row>
    <row r="212" spans="1:11" s="7" customFormat="1" ht="29.25" customHeight="1" x14ac:dyDescent="0.35">
      <c r="A212" s="48">
        <v>11</v>
      </c>
      <c r="B212" s="49" t="s">
        <v>461</v>
      </c>
      <c r="C212" s="49" t="s">
        <v>63</v>
      </c>
      <c r="D212" s="56" t="s">
        <v>330</v>
      </c>
      <c r="E212" s="56" t="s">
        <v>548</v>
      </c>
      <c r="F212" s="57" t="s">
        <v>331</v>
      </c>
      <c r="G212" s="58">
        <v>2163186</v>
      </c>
      <c r="H212" s="58">
        <v>1943784</v>
      </c>
      <c r="I212" s="59">
        <v>219402</v>
      </c>
      <c r="J212" s="54">
        <v>0</v>
      </c>
      <c r="K212" s="55">
        <v>219402</v>
      </c>
    </row>
    <row r="213" spans="1:11" s="7" customFormat="1" ht="29.25" customHeight="1" x14ac:dyDescent="0.35">
      <c r="A213" s="48">
        <v>11</v>
      </c>
      <c r="B213" s="49" t="s">
        <v>553</v>
      </c>
      <c r="C213" s="49" t="s">
        <v>63</v>
      </c>
      <c r="D213" s="69" t="s">
        <v>542</v>
      </c>
      <c r="E213" s="74" t="s">
        <v>549</v>
      </c>
      <c r="F213" s="70" t="s">
        <v>535</v>
      </c>
      <c r="G213" s="71">
        <v>3004425</v>
      </c>
      <c r="H213" s="71">
        <v>2699418</v>
      </c>
      <c r="I213" s="72">
        <v>305007</v>
      </c>
      <c r="J213" s="73">
        <f>87000+218007</f>
        <v>305007</v>
      </c>
      <c r="K213" s="55">
        <v>0</v>
      </c>
    </row>
    <row r="214" spans="1:11" s="7" customFormat="1" ht="29.25" customHeight="1" x14ac:dyDescent="0.35">
      <c r="A214" s="48">
        <v>11</v>
      </c>
      <c r="B214" s="49" t="s">
        <v>363</v>
      </c>
      <c r="C214" s="49" t="s">
        <v>63</v>
      </c>
      <c r="D214" s="56" t="s">
        <v>346</v>
      </c>
      <c r="E214" s="56" t="s">
        <v>549</v>
      </c>
      <c r="F214" s="57" t="s">
        <v>347</v>
      </c>
      <c r="G214" s="58">
        <v>5007375</v>
      </c>
      <c r="H214" s="58">
        <v>5000000</v>
      </c>
      <c r="I214" s="59">
        <v>7375</v>
      </c>
      <c r="J214" s="54">
        <v>7375</v>
      </c>
      <c r="K214" s="55">
        <v>0</v>
      </c>
    </row>
    <row r="215" spans="1:11" s="7" customFormat="1" ht="29.25" customHeight="1" x14ac:dyDescent="0.35">
      <c r="A215" s="48"/>
      <c r="B215" s="49"/>
      <c r="C215" s="49"/>
      <c r="D215" s="50"/>
      <c r="E215" s="50"/>
      <c r="F215" s="51"/>
      <c r="G215" s="52"/>
      <c r="H215" s="52"/>
      <c r="I215" s="53"/>
      <c r="J215" s="54"/>
      <c r="K215" s="55"/>
    </row>
    <row r="216" spans="1:11" ht="15" thickBot="1" x14ac:dyDescent="0.4">
      <c r="A216" s="23"/>
      <c r="B216" s="24"/>
      <c r="C216" s="25"/>
      <c r="D216" s="25"/>
      <c r="E216" s="25"/>
      <c r="F216" s="29" t="s">
        <v>0</v>
      </c>
      <c r="G216" s="26">
        <f>SUM(G9:G11)</f>
        <v>105563804</v>
      </c>
      <c r="H216" s="26">
        <f>SUM(H9:H11)</f>
        <v>105237627.97</v>
      </c>
      <c r="I216" s="27">
        <f>SUM(I9:I92)</f>
        <v>34914521.18</v>
      </c>
      <c r="J216" s="46">
        <f>SUM(J9:J92)</f>
        <v>22795842.109999996</v>
      </c>
      <c r="K216" s="47">
        <f>SUM(K9:K92)</f>
        <v>12118669.07</v>
      </c>
    </row>
  </sheetData>
  <autoFilter ref="A8:K214" xr:uid="{00000000-0001-0000-0000-000000000000}">
    <sortState xmlns:xlrd2="http://schemas.microsoft.com/office/spreadsheetml/2017/richdata2" ref="A9:K214">
      <sortCondition ref="A8:A214"/>
    </sortState>
  </autoFilter>
  <phoneticPr fontId="8" type="noConversion"/>
  <printOptions horizontalCentered="1"/>
  <pageMargins left="0.5" right="0.5" top="0.45" bottom="0.7" header="0.3" footer="0.25"/>
  <pageSetup paperSize="5" scale="59" fitToHeight="0" orientation="landscape" r:id="rId1"/>
  <headerFooter>
    <oddFooter>&amp;CPage &amp;P of 1&amp;RAs of June 24, 2019</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&gt;10%</vt:lpstr>
      <vt:lpstr>'&gt;10%'!Print_Area</vt:lpstr>
      <vt:lpstr>'&gt;10%'!Print_Titles</vt:lpstr>
    </vt:vector>
  </TitlesOfParts>
  <Company>Caltrans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Jensen, Chris P@DOT</dc:creator>
  <cp:lastModifiedBy>Huang, Bill@DOT</cp:lastModifiedBy>
  <cp:lastPrinted>2019-06-24T17:27:05Z</cp:lastPrinted>
  <dcterms:created xsi:type="dcterms:W3CDTF">2016-08-12T19:57:38Z</dcterms:created>
  <dcterms:modified xsi:type="dcterms:W3CDTF">2026-07-23T18:20:19Z</dcterms:modified>
</cp:coreProperties>
</file>