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fice of Resource Management\Subvention Management\Monthly Balance Reports\FY 25-26\Monthly Folders\July 2026\Monthly Activity Reports\"/>
    </mc:Choice>
  </mc:AlternateContent>
  <xr:revisionPtr revIDLastSave="0" documentId="13_ncr:1_{E2597B9A-9DB3-4E2E-B7AA-40C2C160CC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ulare" sheetId="1" r:id="rId1"/>
  </sheets>
  <externalReferences>
    <externalReference r:id="rId2"/>
  </externalReferences>
  <definedNames>
    <definedName name="_xlnm._FilterDatabase" localSheetId="0" hidden="1">Tulare!#REF!</definedName>
    <definedName name="_xlnm.Print_Area" localSheetId="0">Tulare!$A$1:$L$50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5" i="1" l="1"/>
  <c r="L35" i="1"/>
  <c r="J35" i="1"/>
  <c r="F13" i="1" l="1"/>
  <c r="F4" i="1"/>
  <c r="J42" i="1"/>
  <c r="F3" i="1" l="1"/>
  <c r="L23" i="1" l="1"/>
  <c r="K23" i="1"/>
  <c r="J23" i="1"/>
  <c r="J45" i="1" l="1"/>
  <c r="J47" i="1" l="1"/>
  <c r="F47" i="1" l="1"/>
  <c r="K42" i="1" l="1"/>
  <c r="K45" i="1" l="1"/>
  <c r="K47" i="1" s="1"/>
  <c r="L42" i="1"/>
  <c r="L45" i="1" s="1"/>
  <c r="L47" i="1" s="1"/>
</calcChain>
</file>

<file path=xl/sharedStrings.xml><?xml version="1.0" encoding="utf-8"?>
<sst xmlns="http://schemas.openxmlformats.org/spreadsheetml/2006/main" count="73" uniqueCount="50">
  <si>
    <t>Date of</t>
  </si>
  <si>
    <t>District</t>
  </si>
  <si>
    <t>MPO/RTPA</t>
  </si>
  <si>
    <t>Transaction</t>
  </si>
  <si>
    <t>Project #</t>
  </si>
  <si>
    <t>Location</t>
  </si>
  <si>
    <t>Code</t>
  </si>
  <si>
    <t>CMAQ</t>
  </si>
  <si>
    <t>(AB 1012 Report Unobligated Balance)</t>
  </si>
  <si>
    <t>Appn</t>
  </si>
  <si>
    <t>Local Agency</t>
  </si>
  <si>
    <t>Transfers/Exchanges (includes FTAs)</t>
  </si>
  <si>
    <t>County</t>
  </si>
  <si>
    <t>Description</t>
  </si>
  <si>
    <t xml:space="preserve"> </t>
  </si>
  <si>
    <t>06</t>
  </si>
  <si>
    <t>Tulare County Association of Governments</t>
  </si>
  <si>
    <t>Monthly Activity Report</t>
  </si>
  <si>
    <t xml:space="preserve">Beginning Balance as of: </t>
  </si>
  <si>
    <t>Total Beginning Balance and Apportionments</t>
  </si>
  <si>
    <t xml:space="preserve">Activities/Adjustments </t>
  </si>
  <si>
    <t xml:space="preserve">   Subtotal Obligations </t>
  </si>
  <si>
    <t xml:space="preserve">   Subtotal Transfers/Exchanges </t>
  </si>
  <si>
    <t>Total Activities/Adjustments (includes obligations, transfers, and exchanges)</t>
  </si>
  <si>
    <t>Apportionment Adjustments</t>
  </si>
  <si>
    <t>Ending Balance as of:
(total beginning balance and apportionments less total activities/adjustments)</t>
  </si>
  <si>
    <t>Urban</t>
  </si>
  <si>
    <t>Any Area</t>
  </si>
  <si>
    <t>Obligations</t>
  </si>
  <si>
    <t>STBGP</t>
  </si>
  <si>
    <t>RSTP /</t>
  </si>
  <si>
    <t xml:space="preserve">No Transfers/Exchanges </t>
  </si>
  <si>
    <t>Tulare</t>
  </si>
  <si>
    <t>07/09/2026</t>
  </si>
  <si>
    <t>VISALIA</t>
  </si>
  <si>
    <t>CML-5044(156)</t>
  </si>
  <si>
    <t>IN THE CITY OF VISALIA, ON CALDWELL AVENUE BETWEEN   AKERS STREET AND COUNTY CENTER DRIVE.</t>
  </si>
  <si>
    <t xml:space="preserve">INSTALL FIBER OPTIC CABLE WITHIN EXISTING CONDUITS AND INSTALL THE NECESSARY </t>
  </si>
  <si>
    <t>Y400</t>
  </si>
  <si>
    <t>CML-5044(157)</t>
  </si>
  <si>
    <t>IN THE CITY OF VISALIA, ON WALNUT AVENUE BETWEEN AKERS STREET AND PLAZA DRIVE.</t>
  </si>
  <si>
    <t xml:space="preserve">CONNECT TO THE EXISTING INTELLIGENT TRANSPORTATION SYSTEM (ITS) NETWORK AND </t>
  </si>
  <si>
    <t>Y240</t>
  </si>
  <si>
    <t>CML-5044(158)</t>
  </si>
  <si>
    <t xml:space="preserve">CALDWELL AVE (SANTA FE ST TO LOVERS LANE), AKERS ST (WALNUT AVE TO GOSHEN AVE), PLAZA DRIVE (CROWLEY AVE TO RIGGIN AVE), </t>
  </si>
  <si>
    <t xml:space="preserve">IN THE CITY OF VISALIA, AT VARIOUS LOCATIONS; INSTALLATION OF FIBER OPTIC CABLE </t>
  </si>
  <si>
    <t>07/24/2026</t>
  </si>
  <si>
    <t>CML-5044(159)</t>
  </si>
  <si>
    <t>CITY OF VISALIA</t>
  </si>
  <si>
    <t xml:space="preserve">PURCHASE OF A NEW BATTERY ELECTRIC POWERED REFUSE VEHICLE AND CHARGING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</si>
</sst>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[$-409]mmmm\ d\,\ yyyy;@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38" fontId="0" fillId="0" borderId="0"/>
    <xf numFmtId="43" fontId="1" fillId="0" borderId="0" applyFont="0" applyFill="0" applyBorder="0" applyAlignment="0" applyProtection="0"/>
  </cellStyleXfs>
  <cellXfs count="116">
    <xf numFmtId="38" fontId="0" fillId="0" borderId="0" xfId="0"/>
    <xf numFmtId="38" fontId="3" fillId="0" borderId="0" xfId="0" applyFont="1"/>
    <xf numFmtId="43" fontId="2" fillId="3" borderId="12" xfId="1" applyFont="1" applyFill="1" applyBorder="1" applyAlignment="1">
      <alignment horizontal="center"/>
    </xf>
    <xf numFmtId="0" fontId="2" fillId="3" borderId="4" xfId="1" applyNumberFormat="1" applyFont="1" applyFill="1" applyBorder="1" applyAlignment="1" applyProtection="1">
      <alignment horizontal="center"/>
    </xf>
    <xf numFmtId="0" fontId="3" fillId="3" borderId="4" xfId="1" applyNumberFormat="1" applyFont="1" applyFill="1" applyBorder="1" applyAlignment="1" applyProtection="1">
      <alignment horizontal="center"/>
    </xf>
    <xf numFmtId="0" fontId="2" fillId="3" borderId="6" xfId="1" applyNumberFormat="1" applyFont="1" applyFill="1" applyBorder="1" applyAlignment="1" applyProtection="1">
      <alignment horizontal="center"/>
    </xf>
    <xf numFmtId="38" fontId="3" fillId="3" borderId="6" xfId="1" applyNumberFormat="1" applyFont="1" applyFill="1" applyBorder="1" applyAlignment="1" applyProtection="1">
      <alignment horizontal="center"/>
    </xf>
    <xf numFmtId="38" fontId="3" fillId="0" borderId="0" xfId="0" applyFont="1" applyAlignment="1">
      <alignment horizontal="center"/>
    </xf>
    <xf numFmtId="0" fontId="2" fillId="3" borderId="13" xfId="1" applyNumberFormat="1" applyFont="1" applyFill="1" applyBorder="1" applyAlignment="1" applyProtection="1">
      <alignment horizontal="center"/>
    </xf>
    <xf numFmtId="0" fontId="2" fillId="3" borderId="3" xfId="1" applyNumberFormat="1" applyFont="1" applyFill="1" applyBorder="1" applyAlignment="1" applyProtection="1">
      <alignment horizontal="center"/>
    </xf>
    <xf numFmtId="0" fontId="2" fillId="3" borderId="5" xfId="1" applyNumberFormat="1" applyFont="1" applyFill="1" applyBorder="1" applyAlignment="1" applyProtection="1">
      <alignment horizontal="center"/>
    </xf>
    <xf numFmtId="38" fontId="2" fillId="3" borderId="5" xfId="1" applyNumberFormat="1" applyFont="1" applyFill="1" applyBorder="1" applyAlignment="1" applyProtection="1">
      <alignment horizontal="center"/>
    </xf>
    <xf numFmtId="38" fontId="3" fillId="0" borderId="11" xfId="0" applyFont="1" applyBorder="1"/>
    <xf numFmtId="38" fontId="3" fillId="0" borderId="2" xfId="0" applyFont="1" applyBorder="1"/>
    <xf numFmtId="38" fontId="3" fillId="0" borderId="2" xfId="0" applyFont="1" applyBorder="1" applyAlignment="1">
      <alignment horizontal="center"/>
    </xf>
    <xf numFmtId="49" fontId="3" fillId="0" borderId="11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left"/>
    </xf>
    <xf numFmtId="38" fontId="2" fillId="0" borderId="0" xfId="0" applyFont="1"/>
    <xf numFmtId="0" fontId="3" fillId="0" borderId="2" xfId="0" applyNumberFormat="1" applyFont="1" applyBorder="1" applyAlignment="1">
      <alignment horizontal="left"/>
    </xf>
    <xf numFmtId="38" fontId="2" fillId="0" borderId="0" xfId="0" applyFont="1" applyAlignment="1">
      <alignment horizontal="center"/>
    </xf>
    <xf numFmtId="0" fontId="3" fillId="0" borderId="0" xfId="0" applyNumberFormat="1" applyFont="1"/>
    <xf numFmtId="0" fontId="3" fillId="0" borderId="2" xfId="0" applyNumberFormat="1" applyFont="1" applyBorder="1"/>
    <xf numFmtId="38" fontId="2" fillId="2" borderId="1" xfId="0" applyFont="1" applyFill="1" applyBorder="1" applyAlignment="1">
      <alignment wrapText="1"/>
    </xf>
    <xf numFmtId="38" fontId="2" fillId="2" borderId="10" xfId="0" applyFont="1" applyFill="1" applyBorder="1" applyAlignment="1">
      <alignment horizontal="center"/>
    </xf>
    <xf numFmtId="38" fontId="2" fillId="2" borderId="9" xfId="0" applyFont="1" applyFill="1" applyBorder="1" applyAlignment="1">
      <alignment horizontal="center"/>
    </xf>
    <xf numFmtId="38" fontId="3" fillId="2" borderId="9" xfId="0" applyFont="1" applyFill="1" applyBorder="1" applyAlignment="1">
      <alignment horizontal="center"/>
    </xf>
    <xf numFmtId="38" fontId="2" fillId="2" borderId="9" xfId="0" applyFont="1" applyFill="1" applyBorder="1"/>
    <xf numFmtId="0" fontId="3" fillId="0" borderId="8" xfId="0" applyNumberFormat="1" applyFont="1" applyBorder="1"/>
    <xf numFmtId="0" fontId="3" fillId="0" borderId="2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11" xfId="0" applyNumberFormat="1" applyFont="1" applyBorder="1"/>
    <xf numFmtId="0" fontId="3" fillId="0" borderId="11" xfId="0" applyNumberFormat="1" applyFont="1" applyBorder="1" applyAlignment="1">
      <alignment wrapText="1"/>
    </xf>
    <xf numFmtId="0" fontId="2" fillId="0" borderId="1" xfId="0" applyNumberFormat="1" applyFont="1" applyBorder="1"/>
    <xf numFmtId="0" fontId="3" fillId="0" borderId="10" xfId="0" applyNumberFormat="1" applyFont="1" applyBorder="1"/>
    <xf numFmtId="0" fontId="3" fillId="0" borderId="9" xfId="0" applyNumberFormat="1" applyFont="1" applyBorder="1"/>
    <xf numFmtId="0" fontId="3" fillId="0" borderId="9" xfId="0" applyNumberFormat="1" applyFont="1" applyBorder="1" applyAlignment="1">
      <alignment horizontal="center"/>
    </xf>
    <xf numFmtId="38" fontId="2" fillId="0" borderId="9" xfId="0" applyFont="1" applyBorder="1"/>
    <xf numFmtId="0" fontId="3" fillId="0" borderId="0" xfId="1" applyNumberFormat="1" applyFont="1" applyFill="1" applyBorder="1" applyAlignment="1" applyProtection="1">
      <alignment horizontal="center"/>
    </xf>
    <xf numFmtId="0" fontId="3" fillId="0" borderId="8" xfId="1" applyNumberFormat="1" applyFont="1" applyFill="1" applyBorder="1" applyAlignment="1" applyProtection="1"/>
    <xf numFmtId="0" fontId="3" fillId="0" borderId="2" xfId="1" applyNumberFormat="1" applyFont="1" applyFill="1" applyBorder="1" applyAlignment="1" applyProtection="1"/>
    <xf numFmtId="0" fontId="3" fillId="0" borderId="2" xfId="1" applyNumberFormat="1" applyFont="1" applyFill="1" applyBorder="1" applyAlignment="1" applyProtection="1">
      <alignment horizontal="center"/>
    </xf>
    <xf numFmtId="0" fontId="3" fillId="0" borderId="0" xfId="0" applyNumberFormat="1" applyFont="1" applyAlignment="1">
      <alignment horizontal="center"/>
    </xf>
    <xf numFmtId="38" fontId="3" fillId="0" borderId="12" xfId="0" applyFont="1" applyBorder="1"/>
    <xf numFmtId="38" fontId="3" fillId="0" borderId="7" xfId="0" applyFont="1" applyBorder="1"/>
    <xf numFmtId="38" fontId="3" fillId="0" borderId="8" xfId="0" applyFont="1" applyBorder="1"/>
    <xf numFmtId="38" fontId="3" fillId="2" borderId="1" xfId="0" applyFont="1" applyFill="1" applyBorder="1"/>
    <xf numFmtId="38" fontId="3" fillId="2" borderId="1" xfId="0" applyFont="1" applyFill="1" applyBorder="1" applyAlignment="1">
      <alignment horizontal="center"/>
    </xf>
    <xf numFmtId="38" fontId="2" fillId="2" borderId="14" xfId="0" applyFont="1" applyFill="1" applyBorder="1"/>
    <xf numFmtId="38" fontId="2" fillId="2" borderId="10" xfId="0" applyFont="1" applyFill="1" applyBorder="1"/>
    <xf numFmtId="38" fontId="3" fillId="0" borderId="4" xfId="0" applyFont="1" applyBorder="1"/>
    <xf numFmtId="38" fontId="2" fillId="3" borderId="1" xfId="0" applyFont="1" applyFill="1" applyBorder="1" applyAlignment="1">
      <alignment vertical="top" wrapText="1"/>
    </xf>
    <xf numFmtId="38" fontId="3" fillId="3" borderId="1" xfId="0" applyFont="1" applyFill="1" applyBorder="1"/>
    <xf numFmtId="38" fontId="3" fillId="3" borderId="1" xfId="0" applyFont="1" applyFill="1" applyBorder="1" applyAlignment="1">
      <alignment horizontal="center"/>
    </xf>
    <xf numFmtId="38" fontId="3" fillId="0" borderId="13" xfId="0" applyFont="1" applyBorder="1"/>
    <xf numFmtId="38" fontId="3" fillId="0" borderId="3" xfId="0" applyFont="1" applyBorder="1"/>
    <xf numFmtId="38" fontId="3" fillId="0" borderId="5" xfId="0" applyFont="1" applyBorder="1"/>
    <xf numFmtId="40" fontId="4" fillId="0" borderId="0" xfId="0" applyNumberFormat="1" applyFont="1"/>
    <xf numFmtId="38" fontId="4" fillId="0" borderId="0" xfId="0" applyFont="1"/>
    <xf numFmtId="43" fontId="2" fillId="3" borderId="11" xfId="1" applyFont="1" applyFill="1" applyBorder="1" applyAlignment="1">
      <alignment horizontal="center"/>
    </xf>
    <xf numFmtId="0" fontId="2" fillId="3" borderId="0" xfId="1" applyNumberFormat="1" applyFont="1" applyFill="1" applyBorder="1" applyAlignment="1" applyProtection="1">
      <alignment horizontal="center"/>
    </xf>
    <xf numFmtId="0" fontId="3" fillId="3" borderId="0" xfId="1" applyNumberFormat="1" applyFont="1" applyFill="1" applyBorder="1" applyAlignment="1" applyProtection="1">
      <alignment horizontal="center"/>
    </xf>
    <xf numFmtId="0" fontId="2" fillId="3" borderId="2" xfId="1" applyNumberFormat="1" applyFont="1" applyFill="1" applyBorder="1" applyAlignment="1" applyProtection="1">
      <alignment horizontal="center"/>
    </xf>
    <xf numFmtId="38" fontId="3" fillId="3" borderId="2" xfId="1" applyNumberFormat="1" applyFont="1" applyFill="1" applyBorder="1" applyAlignment="1" applyProtection="1">
      <alignment horizontal="center"/>
    </xf>
    <xf numFmtId="0" fontId="2" fillId="3" borderId="7" xfId="1" applyNumberFormat="1" applyFont="1" applyFill="1" applyBorder="1" applyAlignment="1" applyProtection="1">
      <alignment horizontal="center"/>
    </xf>
    <xf numFmtId="38" fontId="2" fillId="3" borderId="12" xfId="1" applyNumberFormat="1" applyFont="1" applyFill="1" applyBorder="1" applyAlignment="1" applyProtection="1">
      <alignment horizontal="center"/>
    </xf>
    <xf numFmtId="38" fontId="2" fillId="3" borderId="13" xfId="1" applyNumberFormat="1" applyFont="1" applyFill="1" applyBorder="1" applyAlignment="1" applyProtection="1">
      <alignment horizontal="right"/>
    </xf>
    <xf numFmtId="49" fontId="3" fillId="0" borderId="0" xfId="0" quotePrefix="1" applyNumberFormat="1" applyFont="1" applyAlignment="1">
      <alignment horizontal="center"/>
    </xf>
    <xf numFmtId="14" fontId="3" fillId="0" borderId="0" xfId="0" quotePrefix="1" applyNumberFormat="1" applyFont="1" applyAlignment="1">
      <alignment horizontal="center"/>
    </xf>
    <xf numFmtId="49" fontId="3" fillId="0" borderId="0" xfId="1" quotePrefix="1" applyNumberFormat="1" applyFont="1" applyFill="1" applyBorder="1" applyAlignment="1" applyProtection="1">
      <alignment horizontal="center"/>
    </xf>
    <xf numFmtId="38" fontId="3" fillId="0" borderId="3" xfId="0" applyFont="1" applyBorder="1" applyAlignment="1">
      <alignment horizontal="center"/>
    </xf>
    <xf numFmtId="0" fontId="3" fillId="0" borderId="15" xfId="0" applyNumberFormat="1" applyFont="1" applyBorder="1" applyAlignment="1">
      <alignment wrapText="1"/>
    </xf>
    <xf numFmtId="0" fontId="1" fillId="0" borderId="0" xfId="0" applyNumberFormat="1" applyFont="1"/>
    <xf numFmtId="4" fontId="4" fillId="0" borderId="0" xfId="0" applyNumberFormat="1" applyFont="1"/>
    <xf numFmtId="38" fontId="0" fillId="0" borderId="8" xfId="0" applyBorder="1" applyAlignment="1">
      <alignment horizontal="left"/>
    </xf>
    <xf numFmtId="38" fontId="0" fillId="0" borderId="8" xfId="0" applyBorder="1"/>
    <xf numFmtId="0" fontId="0" fillId="0" borderId="2" xfId="0" applyNumberFormat="1" applyBorder="1" applyAlignment="1">
      <alignment wrapText="1"/>
    </xf>
    <xf numFmtId="0" fontId="0" fillId="0" borderId="2" xfId="0" applyNumberFormat="1" applyBorder="1" applyAlignment="1">
      <alignment horizontal="center"/>
    </xf>
    <xf numFmtId="38" fontId="2" fillId="0" borderId="0" xfId="0" applyFont="1" applyAlignment="1">
      <alignment horizontal="left"/>
    </xf>
    <xf numFmtId="38" fontId="5" fillId="0" borderId="0" xfId="0" applyFont="1"/>
    <xf numFmtId="0" fontId="3" fillId="0" borderId="5" xfId="0" applyNumberFormat="1" applyFont="1" applyBorder="1" applyAlignment="1">
      <alignment horizontal="center"/>
    </xf>
    <xf numFmtId="0" fontId="0" fillId="0" borderId="2" xfId="1" applyNumberFormat="1" applyFont="1" applyFill="1" applyBorder="1" applyAlignment="1" applyProtection="1">
      <alignment horizontal="center"/>
    </xf>
    <xf numFmtId="0" fontId="0" fillId="0" borderId="8" xfId="1" applyNumberFormat="1" applyFont="1" applyFill="1" applyBorder="1" applyAlignment="1" applyProtection="1"/>
    <xf numFmtId="0" fontId="0" fillId="0" borderId="2" xfId="1" applyNumberFormat="1" applyFont="1" applyFill="1" applyBorder="1" applyAlignment="1" applyProtection="1"/>
    <xf numFmtId="38" fontId="3" fillId="0" borderId="0" xfId="0" applyFont="1" applyAlignment="1">
      <alignment horizontal="right"/>
    </xf>
    <xf numFmtId="0" fontId="3" fillId="0" borderId="11" xfId="0" applyNumberFormat="1" applyFont="1" applyBorder="1" applyAlignment="1">
      <alignment horizontal="left"/>
    </xf>
    <xf numFmtId="0" fontId="3" fillId="0" borderId="10" xfId="0" applyNumberFormat="1" applyFont="1" applyBorder="1" applyAlignment="1">
      <alignment horizontal="left"/>
    </xf>
    <xf numFmtId="0" fontId="3" fillId="0" borderId="8" xfId="0" applyNumberFormat="1" applyFont="1" applyBorder="1" applyAlignment="1">
      <alignment horizontal="left"/>
    </xf>
    <xf numFmtId="0" fontId="0" fillId="0" borderId="8" xfId="1" applyNumberFormat="1" applyFont="1" applyFill="1" applyBorder="1" applyAlignment="1" applyProtection="1">
      <alignment horizontal="left"/>
    </xf>
    <xf numFmtId="38" fontId="0" fillId="0" borderId="0" xfId="0" applyAlignment="1">
      <alignment horizontal="right"/>
    </xf>
    <xf numFmtId="0" fontId="1" fillId="0" borderId="4" xfId="0" applyNumberFormat="1" applyFont="1" applyBorder="1" applyAlignment="1">
      <alignment horizontal="right"/>
    </xf>
    <xf numFmtId="8" fontId="3" fillId="0" borderId="0" xfId="0" applyNumberFormat="1" applyFont="1"/>
    <xf numFmtId="38" fontId="3" fillId="0" borderId="4" xfId="0" applyFont="1" applyBorder="1" applyAlignment="1">
      <alignment horizontal="center"/>
    </xf>
    <xf numFmtId="38" fontId="2" fillId="0" borderId="4" xfId="0" applyFont="1" applyBorder="1" applyAlignment="1">
      <alignment vertical="top" wrapText="1"/>
    </xf>
    <xf numFmtId="38" fontId="2" fillId="0" borderId="4" xfId="0" applyFont="1" applyBorder="1" applyAlignment="1">
      <alignment horizontal="center" vertical="top"/>
    </xf>
    <xf numFmtId="38" fontId="2" fillId="0" borderId="4" xfId="0" applyFont="1" applyBorder="1"/>
    <xf numFmtId="38" fontId="2" fillId="0" borderId="6" xfId="0" applyFont="1" applyBorder="1"/>
    <xf numFmtId="38" fontId="2" fillId="3" borderId="5" xfId="1" applyNumberFormat="1" applyFont="1" applyFill="1" applyBorder="1" applyAlignment="1" applyProtection="1">
      <alignment horizontal="left"/>
    </xf>
    <xf numFmtId="40" fontId="3" fillId="0" borderId="0" xfId="0" applyNumberFormat="1" applyFont="1"/>
    <xf numFmtId="0" fontId="1" fillId="0" borderId="0" xfId="1" applyNumberFormat="1" applyFont="1" applyFill="1" applyBorder="1" applyAlignment="1" applyProtection="1">
      <alignment horizontal="left"/>
    </xf>
    <xf numFmtId="49" fontId="0" fillId="0" borderId="0" xfId="1" quotePrefix="1" applyNumberFormat="1" applyFont="1" applyFill="1" applyBorder="1" applyAlignment="1" applyProtection="1">
      <alignment horizontal="center"/>
    </xf>
    <xf numFmtId="38" fontId="0" fillId="0" borderId="3" xfId="0" applyBorder="1" applyAlignment="1">
      <alignment vertical="top"/>
    </xf>
    <xf numFmtId="0" fontId="1" fillId="0" borderId="2" xfId="0" applyNumberFormat="1" applyFont="1" applyBorder="1"/>
    <xf numFmtId="38" fontId="1" fillId="0" borderId="2" xfId="0" applyFont="1" applyBorder="1" applyAlignment="1">
      <alignment horizontal="center"/>
    </xf>
    <xf numFmtId="38" fontId="6" fillId="0" borderId="0" xfId="0" applyFont="1"/>
    <xf numFmtId="6" fontId="3" fillId="0" borderId="0" xfId="0" applyNumberFormat="1" applyFont="1"/>
    <xf numFmtId="40" fontId="0" fillId="0" borderId="0" xfId="0" applyNumberFormat="1"/>
    <xf numFmtId="38" fontId="1" fillId="0" borderId="0" xfId="0" applyFont="1"/>
    <xf numFmtId="164" fontId="2" fillId="0" borderId="0" xfId="0" applyNumberFormat="1" applyFont="1" applyAlignment="1">
      <alignment horizontal="center"/>
    </xf>
    <xf numFmtId="164" fontId="2" fillId="3" borderId="1" xfId="0" applyNumberFormat="1" applyFont="1" applyFill="1" applyBorder="1" applyAlignment="1">
      <alignment horizontal="center" vertical="top"/>
    </xf>
    <xf numFmtId="38" fontId="2" fillId="3" borderId="14" xfId="0" applyFont="1" applyFill="1" applyBorder="1"/>
    <xf numFmtId="38" fontId="2" fillId="3" borderId="10" xfId="0" applyFont="1" applyFill="1" applyBorder="1"/>
    <xf numFmtId="38" fontId="0" fillId="0" borderId="0" xfId="0" applyAlignment="1">
      <alignment horizontal="left"/>
    </xf>
    <xf numFmtId="38" fontId="3" fillId="0" borderId="0" xfId="0" applyFont="1" applyAlignment="1">
      <alignment horizontal="left"/>
    </xf>
    <xf numFmtId="49" fontId="0" fillId="0" borderId="0" xfId="0" quotePrefix="1" applyNumberFormat="1" applyAlignment="1">
      <alignment horizontal="left"/>
    </xf>
    <xf numFmtId="0" fontId="1" fillId="0" borderId="0" xfId="1" applyNumberFormat="1" applyFont="1" applyFill="1" applyBorder="1" applyAlignment="1" applyProtection="1">
      <alignment horizontal="center"/>
    </xf>
    <xf numFmtId="38" fontId="1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Office%20of%20Resource%20Management\Subvention%20Management\Monthly%20Balance%20Reports\FY%2025-26\Monthly%20Folders\July%202026\Monthly%20Activity%20Reports\AAATemplateDates.xlsx" TargetMode="External"/><Relationship Id="rId1" Type="http://schemas.openxmlformats.org/officeDocument/2006/relationships/externalLinkPath" Target="AAATemplateD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late"/>
    </sheetNames>
    <sheetDataSet>
      <sheetData sheetId="0">
        <row r="3">
          <cell r="A3" t="str">
            <v>CMAQ and RSTP/STBGP</v>
          </cell>
        </row>
        <row r="4">
          <cell r="A4">
            <v>46234</v>
          </cell>
        </row>
        <row r="12">
          <cell r="F12">
            <v>46203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Normal="100" workbookViewId="0">
      <pane ySplit="9" topLeftCell="A10" activePane="bottomLeft" state="frozen"/>
      <selection pane="bottomLeft"/>
    </sheetView>
  </sheetViews>
  <sheetFormatPr defaultColWidth="8.85546875" defaultRowHeight="12.75" x14ac:dyDescent="0.2"/>
  <cols>
    <col min="1" max="1" width="7.140625" style="1" bestFit="1" customWidth="1"/>
    <col min="2" max="2" width="10.85546875" style="1" bestFit="1" customWidth="1"/>
    <col min="3" max="3" width="7.28515625" style="1" bestFit="1" customWidth="1"/>
    <col min="4" max="4" width="11.5703125" style="7" bestFit="1" customWidth="1"/>
    <col min="5" max="5" width="40.28515625" style="1" customWidth="1"/>
    <col min="6" max="6" width="21.5703125" style="1" customWidth="1"/>
    <col min="7" max="8" width="25.7109375" style="1" customWidth="1"/>
    <col min="9" max="9" width="14.28515625" style="7" customWidth="1"/>
    <col min="10" max="12" width="14.140625" style="1" customWidth="1"/>
    <col min="13" max="13" width="8.85546875" style="1"/>
    <col min="14" max="14" width="12.28515625" style="1" bestFit="1" customWidth="1"/>
    <col min="15" max="16384" width="8.85546875" style="1"/>
  </cols>
  <sheetData>
    <row r="1" spans="1:14" x14ac:dyDescent="0.2">
      <c r="A1" s="19"/>
      <c r="B1" s="19"/>
      <c r="C1" s="19"/>
      <c r="D1" s="19"/>
      <c r="E1" s="19"/>
      <c r="F1" s="19" t="s">
        <v>16</v>
      </c>
      <c r="G1" s="19"/>
      <c r="H1" s="19"/>
      <c r="I1" s="19"/>
      <c r="J1" s="19"/>
      <c r="K1" s="19"/>
      <c r="L1" s="19"/>
    </row>
    <row r="2" spans="1:14" x14ac:dyDescent="0.2">
      <c r="A2" s="19"/>
      <c r="B2" s="19"/>
      <c r="C2" s="19"/>
      <c r="D2" s="19"/>
      <c r="E2" s="19"/>
      <c r="F2" s="19" t="s">
        <v>17</v>
      </c>
      <c r="G2" s="19"/>
      <c r="H2" s="19"/>
      <c r="I2" s="19"/>
      <c r="J2" s="19"/>
      <c r="K2" s="19"/>
      <c r="L2" s="19"/>
    </row>
    <row r="3" spans="1:14" x14ac:dyDescent="0.2">
      <c r="A3" s="19"/>
      <c r="B3" s="19"/>
      <c r="C3" s="19"/>
      <c r="D3" s="19"/>
      <c r="E3" s="19"/>
      <c r="F3" s="19" t="str">
        <f>[1]Template!$A$3</f>
        <v>CMAQ and RSTP/STBGP</v>
      </c>
      <c r="G3" s="19"/>
      <c r="H3" s="19"/>
      <c r="I3" s="19"/>
      <c r="J3" s="19"/>
      <c r="K3" s="19"/>
      <c r="L3" s="19"/>
    </row>
    <row r="4" spans="1:14" x14ac:dyDescent="0.2">
      <c r="A4" s="19"/>
      <c r="B4" s="19"/>
      <c r="C4" s="19"/>
      <c r="D4" s="19"/>
      <c r="E4" s="19"/>
      <c r="F4" s="107">
        <f>[1]Template!$A$4</f>
        <v>46234</v>
      </c>
      <c r="G4" s="19"/>
      <c r="H4" s="19"/>
      <c r="I4" s="19"/>
      <c r="J4" s="19"/>
      <c r="K4" s="19"/>
      <c r="L4" s="19"/>
    </row>
    <row r="7" spans="1:14" s="7" customFormat="1" x14ac:dyDescent="0.2">
      <c r="A7" s="2"/>
      <c r="B7" s="3"/>
      <c r="C7" s="3"/>
      <c r="D7" s="3"/>
      <c r="E7" s="4"/>
      <c r="F7" s="4"/>
      <c r="G7" s="3"/>
      <c r="H7" s="5"/>
      <c r="I7" s="63"/>
      <c r="J7" s="6"/>
      <c r="K7" s="64"/>
      <c r="L7" s="6"/>
    </row>
    <row r="8" spans="1:14" s="7" customFormat="1" x14ac:dyDescent="0.2">
      <c r="A8" s="58"/>
      <c r="B8" s="59"/>
      <c r="C8" s="59"/>
      <c r="D8" s="59" t="s">
        <v>0</v>
      </c>
      <c r="E8" s="60"/>
      <c r="F8" s="60"/>
      <c r="G8" s="59"/>
      <c r="H8" s="61"/>
      <c r="I8" s="61" t="s">
        <v>9</v>
      </c>
      <c r="J8" s="62"/>
      <c r="K8" s="65" t="s">
        <v>30</v>
      </c>
      <c r="L8" s="96" t="s">
        <v>29</v>
      </c>
    </row>
    <row r="9" spans="1:14" s="7" customFormat="1" x14ac:dyDescent="0.2">
      <c r="A9" s="8" t="s">
        <v>1</v>
      </c>
      <c r="B9" s="9" t="s">
        <v>2</v>
      </c>
      <c r="C9" s="9" t="s">
        <v>12</v>
      </c>
      <c r="D9" s="9" t="s">
        <v>3</v>
      </c>
      <c r="E9" s="9" t="s">
        <v>10</v>
      </c>
      <c r="F9" s="9"/>
      <c r="G9" s="9"/>
      <c r="H9" s="10"/>
      <c r="I9" s="10" t="s">
        <v>6</v>
      </c>
      <c r="J9" s="11" t="s">
        <v>7</v>
      </c>
      <c r="K9" s="11" t="s">
        <v>26</v>
      </c>
      <c r="L9" s="11" t="s">
        <v>27</v>
      </c>
    </row>
    <row r="10" spans="1:14" x14ac:dyDescent="0.2">
      <c r="A10" s="12"/>
      <c r="H10" s="13"/>
      <c r="I10" s="14"/>
      <c r="J10" s="13"/>
      <c r="K10" s="13"/>
      <c r="L10" s="13"/>
    </row>
    <row r="11" spans="1:14" x14ac:dyDescent="0.2">
      <c r="A11" s="15" t="s">
        <v>15</v>
      </c>
      <c r="B11" s="16">
        <v>6094</v>
      </c>
      <c r="C11" s="16"/>
      <c r="E11" s="17" t="s">
        <v>16</v>
      </c>
      <c r="G11" s="16"/>
      <c r="H11" s="18"/>
      <c r="I11" s="14"/>
      <c r="J11" s="13"/>
      <c r="K11" s="13"/>
      <c r="L11" s="13"/>
    </row>
    <row r="12" spans="1:14" x14ac:dyDescent="0.2">
      <c r="A12" s="15"/>
      <c r="B12" s="16"/>
      <c r="C12" s="16"/>
      <c r="E12" s="17"/>
      <c r="G12" s="16"/>
      <c r="H12" s="18"/>
      <c r="I12" s="14"/>
      <c r="J12" s="13"/>
      <c r="K12" s="13"/>
      <c r="L12" s="13"/>
    </row>
    <row r="13" spans="1:14" x14ac:dyDescent="0.2">
      <c r="A13" s="12"/>
      <c r="B13" s="16"/>
      <c r="C13" s="16"/>
      <c r="E13" s="17" t="s">
        <v>18</v>
      </c>
      <c r="F13" s="107">
        <f>[1]Template!$F$12</f>
        <v>46203</v>
      </c>
      <c r="G13" s="16"/>
      <c r="H13" s="18"/>
      <c r="I13" s="14"/>
      <c r="J13" s="13"/>
      <c r="K13" s="13"/>
      <c r="L13" s="13"/>
    </row>
    <row r="14" spans="1:14" x14ac:dyDescent="0.2">
      <c r="A14" s="15"/>
      <c r="B14" s="20"/>
      <c r="C14" s="20"/>
      <c r="E14" s="1" t="s">
        <v>8</v>
      </c>
      <c r="F14" s="19"/>
      <c r="G14" s="20"/>
      <c r="H14" s="21"/>
      <c r="I14" s="14"/>
      <c r="J14" s="13">
        <v>12609078.02</v>
      </c>
      <c r="K14" s="13">
        <v>417215.29000000097</v>
      </c>
      <c r="L14" s="13">
        <v>0.46000000182539225</v>
      </c>
      <c r="N14" s="97"/>
    </row>
    <row r="15" spans="1:14" x14ac:dyDescent="0.2">
      <c r="A15" s="12"/>
      <c r="H15" s="13"/>
      <c r="I15" s="14"/>
      <c r="J15" s="13"/>
      <c r="K15" s="13"/>
      <c r="L15" s="13"/>
    </row>
    <row r="16" spans="1:14" x14ac:dyDescent="0.2">
      <c r="A16" s="12"/>
      <c r="E16" s="17" t="s">
        <v>24</v>
      </c>
      <c r="H16" s="13"/>
      <c r="I16" s="73"/>
      <c r="J16" s="13"/>
      <c r="K16" s="13"/>
      <c r="L16" s="13"/>
    </row>
    <row r="17" spans="1:12" x14ac:dyDescent="0.2">
      <c r="A17" s="12"/>
      <c r="E17" s="103"/>
      <c r="F17" s="17"/>
      <c r="G17" s="71"/>
      <c r="H17" s="101"/>
      <c r="I17" s="102"/>
      <c r="J17" s="13"/>
      <c r="K17" s="13"/>
      <c r="L17" s="13"/>
    </row>
    <row r="18" spans="1:12" x14ac:dyDescent="0.2">
      <c r="A18" s="12"/>
      <c r="E18" s="103"/>
      <c r="F18" s="17"/>
      <c r="G18" s="71"/>
      <c r="H18" s="101"/>
      <c r="I18" s="102"/>
      <c r="J18" s="13"/>
      <c r="K18" s="13"/>
      <c r="L18" s="13"/>
    </row>
    <row r="19" spans="1:12" x14ac:dyDescent="0.2">
      <c r="A19" s="12"/>
      <c r="E19" s="106"/>
      <c r="F19" s="17"/>
      <c r="G19" s="71"/>
      <c r="H19" s="101"/>
      <c r="I19" s="102"/>
      <c r="J19" s="13"/>
      <c r="K19" s="13"/>
      <c r="L19" s="13"/>
    </row>
    <row r="20" spans="1:12" x14ac:dyDescent="0.2">
      <c r="A20" s="12"/>
      <c r="E20" s="106"/>
      <c r="F20" s="17"/>
      <c r="G20" s="71"/>
      <c r="H20" s="101"/>
      <c r="I20" s="102"/>
      <c r="J20" s="13"/>
      <c r="K20" s="13"/>
      <c r="L20" s="13"/>
    </row>
    <row r="21" spans="1:12" x14ac:dyDescent="0.2">
      <c r="A21" s="12"/>
      <c r="E21" s="103"/>
      <c r="F21" s="17"/>
      <c r="G21" s="71"/>
      <c r="H21" s="101"/>
      <c r="I21" s="102"/>
      <c r="J21" s="13"/>
      <c r="K21" s="13"/>
      <c r="L21" s="13"/>
    </row>
    <row r="22" spans="1:12" x14ac:dyDescent="0.2">
      <c r="A22" s="15"/>
      <c r="B22" s="20"/>
      <c r="C22" s="20"/>
      <c r="D22" s="66"/>
      <c r="F22" s="17"/>
      <c r="G22" s="20"/>
      <c r="H22" s="21"/>
      <c r="I22" s="14"/>
      <c r="J22" s="13"/>
      <c r="K22" s="13"/>
      <c r="L22" s="13"/>
    </row>
    <row r="23" spans="1:12" ht="25.5" x14ac:dyDescent="0.2">
      <c r="A23" s="12"/>
      <c r="E23" s="22" t="s">
        <v>19</v>
      </c>
      <c r="F23" s="23" t="s">
        <v>4</v>
      </c>
      <c r="G23" s="23" t="s">
        <v>5</v>
      </c>
      <c r="H23" s="24" t="s">
        <v>13</v>
      </c>
      <c r="I23" s="25"/>
      <c r="J23" s="26">
        <f>SUM(J14:J22)</f>
        <v>12609078.02</v>
      </c>
      <c r="K23" s="26">
        <f>SUM(K14:K22)</f>
        <v>417215.29000000097</v>
      </c>
      <c r="L23" s="26">
        <f>SUM(L14:L22)</f>
        <v>0.46000000182539225</v>
      </c>
    </row>
    <row r="24" spans="1:12" x14ac:dyDescent="0.2">
      <c r="A24" s="12"/>
      <c r="E24" s="20"/>
      <c r="F24" s="27"/>
      <c r="G24" s="27"/>
      <c r="H24" s="21"/>
      <c r="I24" s="28"/>
      <c r="J24" s="13"/>
      <c r="K24" s="13"/>
      <c r="L24" s="13"/>
    </row>
    <row r="25" spans="1:12" x14ac:dyDescent="0.2">
      <c r="A25" s="12"/>
      <c r="E25" s="78" t="s">
        <v>20</v>
      </c>
      <c r="F25" s="27"/>
      <c r="G25" s="27"/>
      <c r="H25" s="21"/>
      <c r="I25" s="29"/>
      <c r="J25" s="13"/>
      <c r="K25" s="13"/>
      <c r="L25" s="13"/>
    </row>
    <row r="26" spans="1:12" x14ac:dyDescent="0.2">
      <c r="A26" s="15"/>
      <c r="B26" s="16"/>
      <c r="E26"/>
      <c r="F26" s="30"/>
      <c r="G26" s="30"/>
      <c r="H26" s="30"/>
      <c r="I26" s="29"/>
      <c r="J26" s="13"/>
      <c r="K26" s="13"/>
      <c r="L26" s="13"/>
    </row>
    <row r="27" spans="1:12" x14ac:dyDescent="0.2">
      <c r="A27" s="15"/>
      <c r="B27" s="16"/>
      <c r="E27" s="77" t="s">
        <v>28</v>
      </c>
      <c r="F27" s="30"/>
      <c r="G27" s="31"/>
      <c r="H27" s="31"/>
      <c r="I27" s="29"/>
      <c r="J27" s="13"/>
      <c r="K27" s="13"/>
      <c r="L27" s="13"/>
    </row>
    <row r="28" spans="1:12" x14ac:dyDescent="0.2">
      <c r="A28" s="15"/>
      <c r="B28" s="16"/>
      <c r="E28" s="77"/>
      <c r="F28" s="30"/>
      <c r="G28" s="31"/>
      <c r="H28" s="31"/>
      <c r="I28" s="29"/>
      <c r="J28" s="13"/>
      <c r="K28" s="13"/>
      <c r="L28" s="13"/>
    </row>
    <row r="29" spans="1:12" x14ac:dyDescent="0.2">
      <c r="A29" s="15" t="s">
        <v>15</v>
      </c>
      <c r="B29" s="16">
        <v>6094</v>
      </c>
      <c r="C29" s="1" t="s">
        <v>32</v>
      </c>
      <c r="D29" s="112" t="s">
        <v>33</v>
      </c>
      <c r="E29" s="111" t="s">
        <v>34</v>
      </c>
      <c r="F29" s="30" t="s">
        <v>35</v>
      </c>
      <c r="G29" s="30" t="s">
        <v>36</v>
      </c>
      <c r="H29" s="30" t="s">
        <v>37</v>
      </c>
      <c r="I29" s="29" t="s">
        <v>38</v>
      </c>
      <c r="J29" s="13">
        <v>256000</v>
      </c>
      <c r="K29" s="13"/>
      <c r="L29" s="13"/>
    </row>
    <row r="30" spans="1:12" x14ac:dyDescent="0.2">
      <c r="A30" s="15" t="s">
        <v>15</v>
      </c>
      <c r="B30" s="16">
        <v>6094</v>
      </c>
      <c r="C30" s="1" t="s">
        <v>32</v>
      </c>
      <c r="D30" s="112" t="s">
        <v>33</v>
      </c>
      <c r="E30" s="111" t="s">
        <v>34</v>
      </c>
      <c r="F30" s="30" t="s">
        <v>39</v>
      </c>
      <c r="G30" s="30" t="s">
        <v>40</v>
      </c>
      <c r="H30" s="30" t="s">
        <v>41</v>
      </c>
      <c r="I30" s="29" t="s">
        <v>42</v>
      </c>
      <c r="J30" s="13"/>
      <c r="K30" s="13"/>
      <c r="L30" s="13">
        <v>417000</v>
      </c>
    </row>
    <row r="31" spans="1:12" x14ac:dyDescent="0.2">
      <c r="A31" s="15" t="s">
        <v>15</v>
      </c>
      <c r="B31" s="16">
        <v>6094</v>
      </c>
      <c r="C31" s="1" t="s">
        <v>32</v>
      </c>
      <c r="D31" s="112" t="s">
        <v>33</v>
      </c>
      <c r="E31" s="111" t="s">
        <v>34</v>
      </c>
      <c r="F31" s="30" t="s">
        <v>39</v>
      </c>
      <c r="G31" s="30" t="s">
        <v>40</v>
      </c>
      <c r="H31" s="30" t="s">
        <v>41</v>
      </c>
      <c r="I31" s="29" t="s">
        <v>38</v>
      </c>
      <c r="J31" s="13">
        <v>853000</v>
      </c>
      <c r="K31" s="13"/>
      <c r="L31" s="13"/>
    </row>
    <row r="32" spans="1:12" x14ac:dyDescent="0.2">
      <c r="A32" s="15" t="s">
        <v>15</v>
      </c>
      <c r="B32" s="16">
        <v>6094</v>
      </c>
      <c r="C32" s="1" t="s">
        <v>32</v>
      </c>
      <c r="D32" s="112" t="s">
        <v>33</v>
      </c>
      <c r="E32" s="115" t="s">
        <v>34</v>
      </c>
      <c r="F32" s="30" t="s">
        <v>43</v>
      </c>
      <c r="G32" s="30" t="s">
        <v>44</v>
      </c>
      <c r="H32" s="30" t="s">
        <v>45</v>
      </c>
      <c r="I32" s="29" t="s">
        <v>38</v>
      </c>
      <c r="J32" s="13">
        <v>4430000</v>
      </c>
      <c r="K32" s="13"/>
      <c r="L32" s="13"/>
    </row>
    <row r="33" spans="1:14" x14ac:dyDescent="0.2">
      <c r="A33" s="15" t="s">
        <v>15</v>
      </c>
      <c r="B33" s="16">
        <v>6094</v>
      </c>
      <c r="C33" s="1" t="s">
        <v>32</v>
      </c>
      <c r="D33" s="112" t="s">
        <v>46</v>
      </c>
      <c r="E33" s="111" t="s">
        <v>34</v>
      </c>
      <c r="F33" s="30" t="s">
        <v>47</v>
      </c>
      <c r="G33" s="30" t="s">
        <v>48</v>
      </c>
      <c r="H33" s="27" t="s">
        <v>49</v>
      </c>
      <c r="I33" s="28" t="s">
        <v>38</v>
      </c>
      <c r="J33" s="13">
        <v>929000</v>
      </c>
      <c r="K33" s="13"/>
      <c r="L33" s="13"/>
    </row>
    <row r="34" spans="1:14" x14ac:dyDescent="0.2">
      <c r="A34" s="15"/>
      <c r="B34" s="16"/>
      <c r="E34" s="17"/>
      <c r="F34" s="84"/>
      <c r="G34" s="70"/>
      <c r="H34" s="70"/>
      <c r="I34" s="79"/>
      <c r="J34" s="13"/>
      <c r="K34" s="13"/>
      <c r="L34" s="13"/>
    </row>
    <row r="35" spans="1:14" x14ac:dyDescent="0.2">
      <c r="A35" s="12"/>
      <c r="E35" s="32" t="s">
        <v>21</v>
      </c>
      <c r="F35" s="85"/>
      <c r="G35" s="33"/>
      <c r="H35" s="34"/>
      <c r="I35" s="35"/>
      <c r="J35" s="36">
        <f>SUM(J28:J34)</f>
        <v>6468000</v>
      </c>
      <c r="K35" s="36">
        <f t="shared" ref="K35:L35" si="0">SUM(K28:K34)</f>
        <v>0</v>
      </c>
      <c r="L35" s="36">
        <f t="shared" si="0"/>
        <v>417000</v>
      </c>
    </row>
    <row r="36" spans="1:14" x14ac:dyDescent="0.2">
      <c r="A36" s="12"/>
      <c r="E36" s="20"/>
      <c r="F36" s="86"/>
      <c r="G36" s="27"/>
      <c r="H36" s="21"/>
      <c r="I36" s="28"/>
      <c r="J36" s="13"/>
      <c r="K36" s="13"/>
      <c r="L36" s="13"/>
    </row>
    <row r="37" spans="1:14" x14ac:dyDescent="0.2">
      <c r="A37" s="12"/>
      <c r="B37" s="16"/>
      <c r="E37" s="17" t="s">
        <v>11</v>
      </c>
      <c r="F37" s="86"/>
      <c r="G37" s="27"/>
      <c r="H37" s="21"/>
      <c r="I37" s="28"/>
      <c r="J37" s="13" t="s">
        <v>14</v>
      </c>
      <c r="K37" s="13"/>
      <c r="L37" s="13"/>
    </row>
    <row r="38" spans="1:14" x14ac:dyDescent="0.2">
      <c r="A38" s="15"/>
      <c r="B38" s="16"/>
      <c r="C38"/>
      <c r="D38" s="67"/>
      <c r="E38"/>
      <c r="F38" s="73"/>
      <c r="G38" s="74"/>
      <c r="H38" s="75"/>
      <c r="I38" s="76"/>
      <c r="J38" s="13"/>
      <c r="K38" s="13"/>
      <c r="L38" s="13"/>
    </row>
    <row r="39" spans="1:14" x14ac:dyDescent="0.2">
      <c r="A39" s="15"/>
      <c r="B39" s="16"/>
      <c r="C39"/>
      <c r="D39" s="113"/>
      <c r="E39" s="114" t="s">
        <v>31</v>
      </c>
      <c r="F39" s="87"/>
      <c r="G39" s="81"/>
      <c r="H39" s="81"/>
      <c r="I39" s="80"/>
      <c r="J39" s="13"/>
      <c r="K39" s="13"/>
      <c r="L39" s="13"/>
    </row>
    <row r="40" spans="1:14" x14ac:dyDescent="0.2">
      <c r="A40" s="15"/>
      <c r="B40" s="16"/>
      <c r="C40"/>
      <c r="D40" s="99"/>
      <c r="E40" s="98"/>
      <c r="F40" s="87"/>
      <c r="G40" s="81"/>
      <c r="H40" s="82"/>
      <c r="I40" s="80"/>
      <c r="J40" s="13"/>
      <c r="K40" s="13"/>
      <c r="L40" s="13"/>
    </row>
    <row r="41" spans="1:14" x14ac:dyDescent="0.2">
      <c r="A41" s="15"/>
      <c r="B41" s="16"/>
      <c r="D41" s="68"/>
      <c r="E41" s="37"/>
      <c r="F41" s="38"/>
      <c r="G41" s="38"/>
      <c r="H41" s="39"/>
      <c r="I41" s="40"/>
      <c r="J41" s="13"/>
      <c r="K41" s="13"/>
      <c r="L41" s="13"/>
    </row>
    <row r="42" spans="1:14" x14ac:dyDescent="0.2">
      <c r="A42" s="12"/>
      <c r="E42" s="32" t="s">
        <v>22</v>
      </c>
      <c r="F42" s="33"/>
      <c r="G42" s="33"/>
      <c r="H42" s="34"/>
      <c r="I42" s="35"/>
      <c r="J42" s="36">
        <f>SUM(J38:J41)</f>
        <v>0</v>
      </c>
      <c r="K42" s="36">
        <f>SUM(K38:K41)</f>
        <v>0</v>
      </c>
      <c r="L42" s="36">
        <f>SUM(L38:L41)</f>
        <v>0</v>
      </c>
    </row>
    <row r="43" spans="1:14" x14ac:dyDescent="0.2">
      <c r="A43" s="12"/>
      <c r="E43" s="20"/>
      <c r="F43" s="20"/>
      <c r="G43" s="20"/>
      <c r="H43" s="20"/>
      <c r="I43" s="41"/>
      <c r="J43" s="42"/>
      <c r="K43" s="42"/>
      <c r="L43" s="43"/>
    </row>
    <row r="44" spans="1:14" x14ac:dyDescent="0.2">
      <c r="A44" s="12"/>
      <c r="J44" s="12"/>
      <c r="K44" s="12"/>
      <c r="L44" s="44"/>
    </row>
    <row r="45" spans="1:14" ht="30" customHeight="1" x14ac:dyDescent="0.2">
      <c r="A45" s="12"/>
      <c r="E45" s="22" t="s">
        <v>23</v>
      </c>
      <c r="F45" s="45"/>
      <c r="G45" s="45"/>
      <c r="H45" s="45"/>
      <c r="I45" s="46"/>
      <c r="J45" s="47">
        <f>+J35+J42</f>
        <v>6468000</v>
      </c>
      <c r="K45" s="47">
        <f>+K35+K42</f>
        <v>0</v>
      </c>
      <c r="L45" s="48">
        <f>+L35+L42</f>
        <v>417000</v>
      </c>
    </row>
    <row r="46" spans="1:14" x14ac:dyDescent="0.2">
      <c r="A46" s="12"/>
      <c r="F46" s="49"/>
      <c r="J46" s="12"/>
      <c r="K46" s="12"/>
      <c r="L46" s="44"/>
    </row>
    <row r="47" spans="1:14" ht="40.5" customHeight="1" x14ac:dyDescent="0.2">
      <c r="A47" s="12"/>
      <c r="E47" s="50" t="s">
        <v>25</v>
      </c>
      <c r="F47" s="108">
        <f>F4</f>
        <v>46234</v>
      </c>
      <c r="G47" s="51"/>
      <c r="H47" s="51"/>
      <c r="I47" s="52"/>
      <c r="J47" s="109">
        <f>-J45+J23</f>
        <v>6141078.0199999996</v>
      </c>
      <c r="K47" s="109">
        <f>-K45+K23</f>
        <v>417215.29000000097</v>
      </c>
      <c r="L47" s="110">
        <f>-L45+L23</f>
        <v>-416999.53999999817</v>
      </c>
      <c r="N47" s="97"/>
    </row>
    <row r="48" spans="1:14" ht="12.75" customHeight="1" x14ac:dyDescent="0.2">
      <c r="A48" s="12"/>
      <c r="E48" s="92"/>
      <c r="F48" s="93"/>
      <c r="G48" s="49"/>
      <c r="H48" s="49"/>
      <c r="I48" s="91"/>
      <c r="J48" s="94"/>
      <c r="K48" s="94"/>
      <c r="L48" s="95"/>
    </row>
    <row r="49" spans="1:13" x14ac:dyDescent="0.2">
      <c r="A49" s="53"/>
      <c r="B49" s="54"/>
      <c r="C49" s="54"/>
      <c r="D49" s="69"/>
      <c r="E49" s="100"/>
      <c r="F49" s="54"/>
      <c r="G49" s="54"/>
      <c r="H49" s="54"/>
      <c r="J49" s="54"/>
      <c r="K49" s="54"/>
      <c r="L49" s="55"/>
    </row>
    <row r="50" spans="1:13" x14ac:dyDescent="0.2">
      <c r="E50"/>
      <c r="F50" s="17"/>
      <c r="G50" s="71"/>
      <c r="H50" s="71"/>
      <c r="I50" s="89"/>
      <c r="J50" s="104"/>
      <c r="K50" s="104"/>
      <c r="L50" s="104"/>
    </row>
    <row r="51" spans="1:13" ht="15" customHeight="1" x14ac:dyDescent="0.2">
      <c r="E51"/>
      <c r="I51" s="88"/>
      <c r="J51" s="90"/>
      <c r="K51" s="90"/>
      <c r="L51" s="90"/>
      <c r="M51" s="90"/>
    </row>
    <row r="52" spans="1:13" x14ac:dyDescent="0.2">
      <c r="I52" s="83"/>
      <c r="J52" s="105"/>
      <c r="K52" s="105"/>
      <c r="L52" s="105"/>
    </row>
    <row r="53" spans="1:13" x14ac:dyDescent="0.2">
      <c r="J53" s="72"/>
      <c r="K53" s="72"/>
      <c r="L53" s="72"/>
    </row>
    <row r="54" spans="1:13" x14ac:dyDescent="0.2">
      <c r="J54" s="57"/>
      <c r="K54" s="57"/>
      <c r="L54" s="57"/>
    </row>
    <row r="55" spans="1:13" x14ac:dyDescent="0.2">
      <c r="J55" s="56"/>
      <c r="K55" s="57"/>
      <c r="L55" s="56"/>
    </row>
    <row r="56" spans="1:13" x14ac:dyDescent="0.2">
      <c r="L56" s="97"/>
    </row>
  </sheetData>
  <phoneticPr fontId="0" type="noConversion"/>
  <printOptions horizontalCentered="1"/>
  <pageMargins left="0.25" right="0.25" top="0.5" bottom="0.5" header="0.5" footer="0.25"/>
  <pageSetup scale="55" orientation="landscape" r:id="rId1"/>
  <headerFooter alignWithMargins="0">
    <oddHeader xml:space="preserve">&amp;C
</oddHeader>
    <oddFooter>&amp;L&amp;8&amp;F&amp;R&amp;8&amp;D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Tulare</vt:lpstr>
      <vt:lpstr>Tulare!Print_Area</vt:lpstr>
    </vt:vector>
  </TitlesOfParts>
  <Company>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PennyG</dc:creator>
  <cp:lastModifiedBy>Cheechov, Kevin@DOT</cp:lastModifiedBy>
  <cp:lastPrinted>2019-12-11T15:45:58Z</cp:lastPrinted>
  <dcterms:created xsi:type="dcterms:W3CDTF">2004-07-28T16:25:05Z</dcterms:created>
  <dcterms:modified xsi:type="dcterms:W3CDTF">2026-08-04T20:52:27Z</dcterms:modified>
</cp:coreProperties>
</file>