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F38B8A2D-2CCC-461E-9251-E0BAA7281A41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Stanislaus" sheetId="2" r:id="rId1"/>
  </sheets>
  <externalReferences>
    <externalReference r:id="rId2"/>
  </externalReferences>
  <definedNames>
    <definedName name="_xlnm._FilterDatabase" localSheetId="0" hidden="1">Stanislaus!$A$33:$L$33</definedName>
    <definedName name="_xlnm.Print_Area" localSheetId="0">Stanislaus!$A$1:$L$48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1" i="2" l="1"/>
  <c r="M34" i="2"/>
  <c r="M23" i="2"/>
  <c r="F13" i="2"/>
  <c r="F4" i="2"/>
  <c r="L34" i="2"/>
  <c r="K34" i="2"/>
  <c r="J34" i="2"/>
  <c r="M44" i="2" l="1"/>
  <c r="M46" i="2" s="1"/>
  <c r="F3" i="2"/>
  <c r="L23" i="2" l="1"/>
  <c r="K23" i="2"/>
  <c r="J23" i="2"/>
  <c r="J41" i="2" l="1"/>
  <c r="F46" i="2" l="1"/>
  <c r="K41" i="2" l="1"/>
  <c r="K44" i="2" s="1"/>
  <c r="K46" i="2" s="1"/>
  <c r="L41" i="2" l="1"/>
  <c r="J44" i="2"/>
  <c r="J46" i="2" s="1"/>
  <c r="L44" i="2" l="1"/>
  <c r="L46" i="2" s="1"/>
</calcChain>
</file>

<file path=xl/sharedStrings.xml><?xml version="1.0" encoding="utf-8"?>
<sst xmlns="http://schemas.openxmlformats.org/spreadsheetml/2006/main" count="74" uniqueCount="55">
  <si>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</si>
  <si>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</si>
  <si>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</si>
  <si>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</si>
  <si>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</si>
  <si>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</si>
  <si>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</si>
  <si>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</si>
  <si>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</si>
  <si>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</si>
  <si>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</si>
  <si>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</si>
  <si>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</si>
  <si>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</si>
  <si>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 xml:space="preserve"> </t>
  </si>
  <si>
    <t>Obligations</t>
  </si>
  <si>
    <t>10</t>
  </si>
  <si>
    <t>Stanislaus Area Association of Governments</t>
  </si>
  <si>
    <t>Monthly Activity Report</t>
  </si>
  <si>
    <t xml:space="preserve">Beginning Balance as of: </t>
  </si>
  <si>
    <t>Total Beginning Balance and Apportionments</t>
  </si>
  <si>
    <t xml:space="preserve">Activities/Adjustments </t>
  </si>
  <si>
    <t xml:space="preserve">   Subtotal Obligations</t>
  </si>
  <si>
    <t xml:space="preserve">   Subtotal Transfers/Exchanges </t>
  </si>
  <si>
    <t>Total Activities/Adjustments (includes obligations, transfers, and exchanges)</t>
  </si>
  <si>
    <t>Apportionment Adjustments</t>
  </si>
  <si>
    <t>Ending Balance as of:
(total beginning balance and apportionments less total activities/adjustments)</t>
  </si>
  <si>
    <t>Urban</t>
  </si>
  <si>
    <t>Any Area</t>
  </si>
  <si>
    <t>RSTP /</t>
  </si>
  <si>
    <t>STBGP</t>
  </si>
  <si>
    <t>TIFIA</t>
  </si>
  <si>
    <t>Stanislaus</t>
  </si>
  <si>
    <t>07/08/2026</t>
  </si>
  <si>
    <t>Stanislaus Regional Transit Authority</t>
  </si>
  <si>
    <t>FTACML-6513(004)</t>
  </si>
  <si>
    <t>FTA Grant No: 7399-2026-4</t>
  </si>
  <si>
    <t>Funds will be used for the purchase of ten (10) zero-emission buses.</t>
  </si>
  <si>
    <t>Y003</t>
  </si>
  <si>
    <t>07/15/2026</t>
  </si>
  <si>
    <t>CERES</t>
  </si>
  <si>
    <t>CML-5241(087)</t>
  </si>
  <si>
    <t>WALNUT AVENUE FROM BURTON DRIVE TO CENTRAL AVENUE</t>
  </si>
  <si>
    <t>PEDESTRIAN SIDEWALK ON BOTH SIDES OF THE ROAD</t>
  </si>
  <si>
    <t>RSTPCML-5241(079)</t>
  </si>
  <si>
    <t>SR99/SERVICE RD/MITCHELL RD INTERCHANGE, ON SR99 IN CITY OF CERES, 0.7 MILES SOUTH OF MITCHELL ROAD</t>
  </si>
  <si>
    <t xml:space="preserve">PROJECT WILL CONSTRUCT A FULL INTERCHANGE IN A DIVERGING DIAMOND CONFIGURATION </t>
  </si>
  <si>
    <t>RSTPL-5241(086)</t>
  </si>
  <si>
    <t>HATCH ROAD FROM MITCHELL ROAD TO FAITH HOME ROAD</t>
  </si>
  <si>
    <t xml:space="preserve">WIDENING ROADWAY FROM 2 LANES TO 4 LANES, SIGNAL, STORM DRAINS, BIKE LANE AND </t>
  </si>
  <si>
    <t>Y240</t>
  </si>
  <si>
    <t>STANISLAUS</t>
  </si>
  <si>
    <t>CML-5938(294)</t>
  </si>
  <si>
    <t>FOUR INTERSECTIONS ALONG FAITH HOME ROAD: E WHITMORE AVE, ROEDING RD, E SERVICE RD, AND E REDWOOD RD.</t>
  </si>
  <si>
    <t>UPGRADE FOUR UNSIGNALIZED INTERSECTIONS ALONG FAITH HOME ROAD.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</si>
</sst>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m/d/yyyy;@"/>
    <numFmt numFmtId="165" formatCode="&quot;$&quot;#,##0.00"/>
    <numFmt numFmtId="166" formatCode="[$-409]mmmm\ d\,\ yyyy;@"/>
    <numFmt numFmtId="167" formatCode="mm/dd/yy;@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38" fontId="0" fillId="0" borderId="0"/>
    <xf numFmtId="43" fontId="1" fillId="0" borderId="0" applyFont="0" applyFill="0" applyBorder="0" applyAlignment="0" applyProtection="0"/>
  </cellStyleXfs>
  <cellXfs count="102">
    <xf numFmtId="38" fontId="0" fillId="0" borderId="0" xfId="0"/>
    <xf numFmtId="38" fontId="3" fillId="0" borderId="0" xfId="0" applyFont="1"/>
    <xf numFmtId="43" fontId="2" fillId="3" borderId="14" xfId="1" applyFont="1" applyFill="1" applyBorder="1" applyAlignment="1">
      <alignment horizontal="center"/>
    </xf>
    <xf numFmtId="0" fontId="2" fillId="3" borderId="3" xfId="1" applyNumberFormat="1" applyFont="1" applyFill="1" applyBorder="1" applyAlignment="1" applyProtection="1">
      <alignment horizontal="center"/>
    </xf>
    <xf numFmtId="0" fontId="3" fillId="3" borderId="3" xfId="1" applyNumberFormat="1" applyFont="1" applyFill="1" applyBorder="1" applyAlignment="1" applyProtection="1">
      <alignment horizontal="center"/>
    </xf>
    <xf numFmtId="0" fontId="2" fillId="3" borderId="6" xfId="1" applyNumberFormat="1" applyFont="1" applyFill="1" applyBorder="1" applyAlignment="1" applyProtection="1">
      <alignment horizontal="center"/>
    </xf>
    <xf numFmtId="38" fontId="3" fillId="3" borderId="6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center"/>
    </xf>
    <xf numFmtId="0" fontId="2" fillId="3" borderId="13" xfId="1" applyNumberFormat="1" applyFont="1" applyFill="1" applyBorder="1" applyAlignment="1" applyProtection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38" fontId="2" fillId="3" borderId="5" xfId="1" applyNumberFormat="1" applyFont="1" applyFill="1" applyBorder="1" applyAlignment="1" applyProtection="1">
      <alignment horizontal="center"/>
    </xf>
    <xf numFmtId="38" fontId="3" fillId="0" borderId="12" xfId="0" applyFont="1" applyBorder="1"/>
    <xf numFmtId="38" fontId="3" fillId="0" borderId="2" xfId="0" applyFont="1" applyBorder="1"/>
    <xf numFmtId="49" fontId="3" fillId="0" borderId="12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8" fontId="2" fillId="0" borderId="0" xfId="0" applyFont="1"/>
    <xf numFmtId="0" fontId="3" fillId="0" borderId="2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2" xfId="0" applyNumberFormat="1" applyFont="1" applyBorder="1"/>
    <xf numFmtId="38" fontId="3" fillId="0" borderId="7" xfId="0" applyFont="1" applyBorder="1"/>
    <xf numFmtId="49" fontId="3" fillId="0" borderId="0" xfId="0" quotePrefix="1" applyNumberFormat="1" applyFont="1"/>
    <xf numFmtId="38" fontId="2" fillId="2" borderId="1" xfId="0" applyFont="1" applyFill="1" applyBorder="1" applyAlignment="1">
      <alignment wrapText="1"/>
    </xf>
    <xf numFmtId="38" fontId="2" fillId="2" borderId="10" xfId="0" applyFont="1" applyFill="1" applyBorder="1" applyAlignment="1">
      <alignment horizontal="center"/>
    </xf>
    <xf numFmtId="38" fontId="2" fillId="2" borderId="9" xfId="0" applyFont="1" applyFill="1" applyBorder="1" applyAlignment="1">
      <alignment horizontal="center"/>
    </xf>
    <xf numFmtId="38" fontId="3" fillId="2" borderId="9" xfId="0" applyFont="1" applyFill="1" applyBorder="1"/>
    <xf numFmtId="38" fontId="2" fillId="2" borderId="9" xfId="0" applyFont="1" applyFill="1" applyBorder="1"/>
    <xf numFmtId="0" fontId="3" fillId="0" borderId="7" xfId="0" applyNumberFormat="1" applyFont="1" applyBorder="1"/>
    <xf numFmtId="0" fontId="3" fillId="0" borderId="12" xfId="0" applyNumberFormat="1" applyFont="1" applyBorder="1"/>
    <xf numFmtId="0" fontId="3" fillId="0" borderId="12" xfId="0" applyNumberFormat="1" applyFont="1" applyBorder="1" applyAlignment="1">
      <alignment wrapText="1"/>
    </xf>
    <xf numFmtId="0" fontId="3" fillId="0" borderId="7" xfId="0" applyNumberFormat="1" applyFont="1" applyBorder="1" applyAlignment="1">
      <alignment wrapText="1"/>
    </xf>
    <xf numFmtId="0" fontId="2" fillId="0" borderId="1" xfId="0" applyNumberFormat="1" applyFont="1" applyBorder="1"/>
    <xf numFmtId="0" fontId="3" fillId="0" borderId="11" xfId="0" applyNumberFormat="1" applyFont="1" applyBorder="1"/>
    <xf numFmtId="0" fontId="3" fillId="0" borderId="10" xfId="0" applyNumberFormat="1" applyFont="1" applyBorder="1"/>
    <xf numFmtId="38" fontId="2" fillId="0" borderId="9" xfId="0" applyFont="1" applyBorder="1"/>
    <xf numFmtId="0" fontId="3" fillId="0" borderId="0" xfId="1" applyNumberFormat="1" applyFont="1" applyFill="1" applyBorder="1" applyAlignment="1" applyProtection="1"/>
    <xf numFmtId="38" fontId="3" fillId="0" borderId="2" xfId="1" applyNumberFormat="1" applyFont="1" applyFill="1" applyBorder="1" applyAlignment="1" applyProtection="1"/>
    <xf numFmtId="14" fontId="3" fillId="0" borderId="0" xfId="0" applyNumberFormat="1" applyFont="1"/>
    <xf numFmtId="0" fontId="3" fillId="0" borderId="9" xfId="0" applyNumberFormat="1" applyFont="1" applyBorder="1"/>
    <xf numFmtId="38" fontId="3" fillId="0" borderId="14" xfId="0" applyFont="1" applyBorder="1"/>
    <xf numFmtId="38" fontId="3" fillId="0" borderId="8" xfId="0" applyFont="1" applyBorder="1"/>
    <xf numFmtId="38" fontId="3" fillId="2" borderId="1" xfId="0" applyFont="1" applyFill="1" applyBorder="1"/>
    <xf numFmtId="38" fontId="3" fillId="0" borderId="3" xfId="0" applyFont="1" applyBorder="1"/>
    <xf numFmtId="38" fontId="2" fillId="3" borderId="1" xfId="0" applyFont="1" applyFill="1" applyBorder="1" applyAlignment="1">
      <alignment vertical="top" wrapText="1"/>
    </xf>
    <xf numFmtId="38" fontId="3" fillId="3" borderId="1" xfId="0" applyFont="1" applyFill="1" applyBorder="1"/>
    <xf numFmtId="38" fontId="3" fillId="0" borderId="13" xfId="0" applyFont="1" applyBorder="1"/>
    <xf numFmtId="38" fontId="3" fillId="0" borderId="4" xfId="0" applyFont="1" applyBorder="1"/>
    <xf numFmtId="38" fontId="3" fillId="0" borderId="5" xfId="0" applyFont="1" applyBorder="1"/>
    <xf numFmtId="38" fontId="4" fillId="0" borderId="0" xfId="0" applyFont="1"/>
    <xf numFmtId="38" fontId="5" fillId="0" borderId="0" xfId="0" applyFont="1"/>
    <xf numFmtId="40" fontId="5" fillId="0" borderId="0" xfId="0" applyNumberFormat="1" applyFont="1"/>
    <xf numFmtId="43" fontId="2" fillId="3" borderId="12" xfId="1" applyFont="1" applyFill="1" applyBorder="1" applyAlignment="1">
      <alignment horizontal="center"/>
    </xf>
    <xf numFmtId="0" fontId="2" fillId="3" borderId="0" xfId="1" applyNumberFormat="1" applyFont="1" applyFill="1" applyBorder="1" applyAlignment="1" applyProtection="1">
      <alignment horizontal="center"/>
    </xf>
    <xf numFmtId="0" fontId="3" fillId="3" borderId="0" xfId="1" applyNumberFormat="1" applyFont="1" applyFill="1" applyBorder="1" applyAlignment="1" applyProtection="1">
      <alignment horizontal="center"/>
    </xf>
    <xf numFmtId="0" fontId="2" fillId="3" borderId="2" xfId="1" applyNumberFormat="1" applyFont="1" applyFill="1" applyBorder="1" applyAlignment="1" applyProtection="1">
      <alignment horizontal="center"/>
    </xf>
    <xf numFmtId="38" fontId="3" fillId="3" borderId="2" xfId="1" applyNumberFormat="1" applyFont="1" applyFill="1" applyBorder="1" applyAlignment="1" applyProtection="1">
      <alignment horizontal="center"/>
    </xf>
    <xf numFmtId="38" fontId="2" fillId="0" borderId="0" xfId="0" applyFont="1" applyAlignment="1">
      <alignment horizontal="center"/>
    </xf>
    <xf numFmtId="38" fontId="2" fillId="3" borderId="14" xfId="1" applyNumberFormat="1" applyFont="1" applyFill="1" applyBorder="1" applyAlignment="1" applyProtection="1">
      <alignment horizontal="center"/>
    </xf>
    <xf numFmtId="38" fontId="2" fillId="3" borderId="13" xfId="1" applyNumberFormat="1" applyFont="1" applyFill="1" applyBorder="1" applyAlignment="1" applyProtection="1">
      <alignment horizontal="right"/>
    </xf>
    <xf numFmtId="38" fontId="0" fillId="0" borderId="0" xfId="0" applyAlignment="1">
      <alignment horizontal="left"/>
    </xf>
    <xf numFmtId="40" fontId="3" fillId="0" borderId="0" xfId="0" applyNumberFormat="1" applyFont="1"/>
    <xf numFmtId="0" fontId="0" fillId="0" borderId="12" xfId="0" applyNumberFormat="1" applyBorder="1"/>
    <xf numFmtId="0" fontId="0" fillId="0" borderId="7" xfId="0" applyNumberFormat="1" applyBorder="1"/>
    <xf numFmtId="164" fontId="0" fillId="0" borderId="0" xfId="0" quotePrefix="1" applyNumberFormat="1" applyAlignment="1">
      <alignment horizontal="center"/>
    </xf>
    <xf numFmtId="0" fontId="0" fillId="0" borderId="7" xfId="0" applyNumberFormat="1" applyBorder="1" applyAlignment="1">
      <alignment horizontal="center"/>
    </xf>
    <xf numFmtId="38" fontId="2" fillId="2" borderId="11" xfId="0" applyFont="1" applyFill="1" applyBorder="1"/>
    <xf numFmtId="38" fontId="3" fillId="0" borderId="0" xfId="0" applyFont="1" applyAlignment="1">
      <alignment horizontal="right"/>
    </xf>
    <xf numFmtId="165" fontId="0" fillId="0" borderId="0" xfId="0" applyNumberFormat="1"/>
    <xf numFmtId="38" fontId="0" fillId="0" borderId="0" xfId="0" applyAlignment="1">
      <alignment horizontal="right"/>
    </xf>
    <xf numFmtId="38" fontId="1" fillId="0" borderId="0" xfId="0" applyFont="1" applyAlignment="1">
      <alignment horizontal="left"/>
    </xf>
    <xf numFmtId="38" fontId="2" fillId="3" borderId="5" xfId="1" applyNumberFormat="1" applyFont="1" applyFill="1" applyBorder="1" applyAlignment="1" applyProtection="1">
      <alignment horizontal="left"/>
    </xf>
    <xf numFmtId="0" fontId="0" fillId="0" borderId="12" xfId="1" applyNumberFormat="1" applyFont="1" applyFill="1" applyBorder="1" applyAlignment="1" applyProtection="1"/>
    <xf numFmtId="0" fontId="0" fillId="0" borderId="7" xfId="1" applyNumberFormat="1" applyFont="1" applyFill="1" applyBorder="1" applyAlignment="1" applyProtection="1">
      <alignment horizontal="center"/>
    </xf>
    <xf numFmtId="0" fontId="1" fillId="0" borderId="0" xfId="0" applyNumberFormat="1" applyFont="1"/>
    <xf numFmtId="0" fontId="1" fillId="0" borderId="2" xfId="0" applyNumberFormat="1" applyFont="1" applyBorder="1"/>
    <xf numFmtId="38" fontId="1" fillId="0" borderId="2" xfId="0" applyFont="1" applyBorder="1" applyAlignment="1">
      <alignment horizontal="center"/>
    </xf>
    <xf numFmtId="0" fontId="0" fillId="0" borderId="7" xfId="1" applyNumberFormat="1" applyFont="1" applyFill="1" applyBorder="1" applyAlignment="1" applyProtection="1"/>
    <xf numFmtId="38" fontId="6" fillId="0" borderId="0" xfId="0" applyFont="1"/>
    <xf numFmtId="40" fontId="0" fillId="0" borderId="0" xfId="0" applyNumberFormat="1"/>
    <xf numFmtId="166" fontId="2" fillId="0" borderId="0" xfId="0" applyNumberFormat="1" applyFont="1" applyAlignment="1">
      <alignment horizontal="center"/>
    </xf>
    <xf numFmtId="166" fontId="2" fillId="3" borderId="1" xfId="0" applyNumberFormat="1" applyFont="1" applyFill="1" applyBorder="1" applyAlignment="1">
      <alignment horizontal="center" vertical="top"/>
    </xf>
    <xf numFmtId="0" fontId="7" fillId="0" borderId="12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left" vertical="top"/>
    </xf>
    <xf numFmtId="38" fontId="3" fillId="0" borderId="15" xfId="0" applyFont="1" applyBorder="1"/>
    <xf numFmtId="167" fontId="3" fillId="0" borderId="0" xfId="0" applyNumberFormat="1" applyFont="1" applyAlignment="1">
      <alignment horizontal="left"/>
    </xf>
    <xf numFmtId="38" fontId="2" fillId="3" borderId="11" xfId="0" applyFont="1" applyFill="1" applyBorder="1"/>
    <xf numFmtId="38" fontId="2" fillId="3" borderId="10" xfId="0" applyFont="1" applyFill="1" applyBorder="1"/>
    <xf numFmtId="14" fontId="0" fillId="0" borderId="0" xfId="0" quotePrefix="1" applyNumberFormat="1" applyAlignment="1">
      <alignment horizontal="left"/>
    </xf>
    <xf numFmtId="0" fontId="1" fillId="0" borderId="0" xfId="1" applyNumberFormat="1" applyFont="1" applyFill="1" applyBorder="1" applyAlignment="1" applyProtection="1">
      <alignment horizontal="left"/>
    </xf>
    <xf numFmtId="49" fontId="0" fillId="0" borderId="0" xfId="0" quotePrefix="1" applyNumberFormat="1" applyAlignment="1">
      <alignment horizontal="left"/>
    </xf>
    <xf numFmtId="38" fontId="3" fillId="4" borderId="6" xfId="1" applyNumberFormat="1" applyFont="1" applyFill="1" applyBorder="1" applyAlignment="1" applyProtection="1">
      <alignment horizontal="center"/>
    </xf>
    <xf numFmtId="38" fontId="3" fillId="4" borderId="2" xfId="1" applyNumberFormat="1" applyFont="1" applyFill="1" applyBorder="1" applyAlignment="1" applyProtection="1">
      <alignment horizontal="center"/>
    </xf>
    <xf numFmtId="38" fontId="2" fillId="4" borderId="5" xfId="1" applyNumberFormat="1" applyFont="1" applyFill="1" applyBorder="1" applyAlignment="1" applyProtection="1">
      <alignment horizontal="center"/>
    </xf>
    <xf numFmtId="38" fontId="2" fillId="4" borderId="10" xfId="0" applyFont="1" applyFill="1" applyBorder="1"/>
    <xf numFmtId="38" fontId="2" fillId="2" borderId="10" xfId="0" applyFont="1" applyFill="1" applyBorder="1"/>
    <xf numFmtId="38" fontId="1" fillId="0" borderId="0" xfId="0" applyFont="1"/>
    <xf numFmtId="38" fontId="1" fillId="0" borderId="2" xfId="0" applyFont="1" applyBorder="1"/>
    <xf numFmtId="0" fontId="1" fillId="0" borderId="2" xfId="0" applyNumberFormat="1" applyFont="1" applyBorder="1" applyAlignment="1">
      <alignment horizontal="center"/>
    </xf>
    <xf numFmtId="38" fontId="2" fillId="0" borderId="3" xfId="0" applyFont="1" applyBorder="1" applyAlignment="1">
      <alignment vertical="top" wrapText="1"/>
    </xf>
    <xf numFmtId="166" fontId="2" fillId="0" borderId="3" xfId="0" applyNumberFormat="1" applyFont="1" applyBorder="1" applyAlignment="1">
      <alignment horizontal="center" vertical="top"/>
    </xf>
    <xf numFmtId="38" fontId="2" fillId="0" borderId="3" xfId="0" applyFont="1" applyBorder="1"/>
    <xf numFmtId="38" fontId="2" fillId="0" borderId="6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"/>
  <sheetViews>
    <sheetView tabSelected="1" zoomScaleNormal="100" workbookViewId="0"/>
  </sheetViews>
  <sheetFormatPr defaultColWidth="8.85546875" defaultRowHeight="12.75" x14ac:dyDescent="0.2"/>
  <cols>
    <col min="1" max="1" width="7.5703125" style="1" bestFit="1" customWidth="1"/>
    <col min="2" max="2" width="10.85546875" style="1" bestFit="1" customWidth="1"/>
    <col min="3" max="3" width="9.7109375" style="1" bestFit="1" customWidth="1"/>
    <col min="4" max="4" width="11.7109375" style="1" bestFit="1" customWidth="1"/>
    <col min="5" max="5" width="40.28515625" style="1" customWidth="1"/>
    <col min="6" max="6" width="21.5703125" style="1" customWidth="1"/>
    <col min="7" max="8" width="25.7109375" style="1" customWidth="1"/>
    <col min="9" max="9" width="12.7109375" style="1" customWidth="1"/>
    <col min="10" max="11" width="14.140625" style="1" customWidth="1"/>
    <col min="12" max="12" width="15.42578125" style="1" customWidth="1"/>
    <col min="13" max="13" width="14.140625" style="1" customWidth="1"/>
    <col min="14" max="14" width="10.28515625" style="1" bestFit="1" customWidth="1"/>
    <col min="15" max="15" width="13.42578125" style="1" bestFit="1" customWidth="1"/>
    <col min="16" max="16" width="10.28515625" style="1" bestFit="1" customWidth="1"/>
    <col min="17" max="16384" width="8.85546875" style="1"/>
  </cols>
  <sheetData>
    <row r="1" spans="1:15" x14ac:dyDescent="0.2">
      <c r="A1" s="56"/>
      <c r="B1" s="56"/>
      <c r="C1" s="56"/>
      <c r="D1" s="56"/>
      <c r="E1" s="56"/>
      <c r="F1" s="56" t="s">
        <v>17</v>
      </c>
      <c r="G1" s="56"/>
      <c r="H1" s="56"/>
      <c r="I1" s="56"/>
      <c r="J1" s="56"/>
      <c r="K1" s="56"/>
      <c r="L1" s="56"/>
      <c r="M1" s="56"/>
    </row>
    <row r="2" spans="1:15" x14ac:dyDescent="0.2">
      <c r="A2" s="56"/>
      <c r="B2" s="56"/>
      <c r="C2" s="56"/>
      <c r="D2" s="56"/>
      <c r="E2" s="56"/>
      <c r="F2" s="56" t="s">
        <v>18</v>
      </c>
      <c r="G2" s="56"/>
      <c r="H2" s="56"/>
      <c r="I2" s="56"/>
      <c r="J2" s="56"/>
      <c r="K2" s="56"/>
      <c r="L2" s="56"/>
      <c r="M2" s="56"/>
    </row>
    <row r="3" spans="1:15" x14ac:dyDescent="0.2">
      <c r="A3" s="56"/>
      <c r="B3" s="56"/>
      <c r="C3" s="56"/>
      <c r="D3" s="56"/>
      <c r="E3" s="56"/>
      <c r="F3" s="56" t="str">
        <f>[1]Template!$A$3</f>
        <v>CMAQ and RSTP/STBGP</v>
      </c>
      <c r="G3" s="56"/>
      <c r="H3" s="56"/>
      <c r="I3" s="56"/>
      <c r="J3" s="56"/>
      <c r="K3" s="56"/>
      <c r="L3" s="56"/>
      <c r="M3" s="56"/>
    </row>
    <row r="4" spans="1:15" x14ac:dyDescent="0.2">
      <c r="A4" s="56"/>
      <c r="B4" s="56"/>
      <c r="C4" s="56"/>
      <c r="D4" s="56"/>
      <c r="E4" s="56"/>
      <c r="F4" s="79">
        <f>[1]Template!$A$4</f>
        <v>46234</v>
      </c>
      <c r="G4" s="56"/>
      <c r="H4" s="56"/>
      <c r="I4" s="56"/>
      <c r="J4" s="56"/>
      <c r="K4" s="56"/>
      <c r="L4" s="56"/>
      <c r="M4" s="56"/>
    </row>
    <row r="7" spans="1:15" s="7" customFormat="1" x14ac:dyDescent="0.2">
      <c r="A7" s="2"/>
      <c r="B7" s="3"/>
      <c r="C7" s="3"/>
      <c r="D7" s="3"/>
      <c r="E7" s="4"/>
      <c r="F7" s="4"/>
      <c r="G7" s="3"/>
      <c r="H7" s="5"/>
      <c r="I7" s="5"/>
      <c r="J7" s="6"/>
      <c r="K7" s="57"/>
      <c r="L7" s="6"/>
      <c r="M7" s="90"/>
    </row>
    <row r="8" spans="1:15" s="7" customFormat="1" x14ac:dyDescent="0.2">
      <c r="A8" s="51"/>
      <c r="B8" s="52"/>
      <c r="C8" s="52"/>
      <c r="D8" s="52" t="s">
        <v>0</v>
      </c>
      <c r="E8" s="53"/>
      <c r="F8" s="53"/>
      <c r="G8" s="52"/>
      <c r="H8" s="54"/>
      <c r="I8" s="54" t="s">
        <v>9</v>
      </c>
      <c r="J8" s="55"/>
      <c r="K8" s="58" t="s">
        <v>29</v>
      </c>
      <c r="L8" s="70" t="s">
        <v>30</v>
      </c>
      <c r="M8" s="91"/>
    </row>
    <row r="9" spans="1:15" s="7" customFormat="1" x14ac:dyDescent="0.2">
      <c r="A9" s="8" t="s">
        <v>1</v>
      </c>
      <c r="B9" s="9" t="s">
        <v>2</v>
      </c>
      <c r="C9" s="9" t="s">
        <v>12</v>
      </c>
      <c r="D9" s="9" t="s">
        <v>3</v>
      </c>
      <c r="E9" s="9" t="s">
        <v>10</v>
      </c>
      <c r="F9" s="9"/>
      <c r="G9" s="9"/>
      <c r="H9" s="10"/>
      <c r="I9" s="10" t="s">
        <v>6</v>
      </c>
      <c r="J9" s="11" t="s">
        <v>7</v>
      </c>
      <c r="K9" s="11" t="s">
        <v>27</v>
      </c>
      <c r="L9" s="11" t="s">
        <v>28</v>
      </c>
      <c r="M9" s="92" t="s">
        <v>31</v>
      </c>
    </row>
    <row r="10" spans="1:15" x14ac:dyDescent="0.2">
      <c r="A10" s="12"/>
      <c r="H10" s="13"/>
      <c r="I10" s="13"/>
      <c r="J10" s="13"/>
      <c r="K10" s="13"/>
      <c r="L10" s="13"/>
      <c r="M10" s="13"/>
    </row>
    <row r="11" spans="1:15" x14ac:dyDescent="0.2">
      <c r="A11" s="14" t="s">
        <v>16</v>
      </c>
      <c r="B11" s="15">
        <v>6089</v>
      </c>
      <c r="C11" s="15"/>
      <c r="E11" s="16" t="s">
        <v>17</v>
      </c>
      <c r="G11" s="15"/>
      <c r="H11" s="17"/>
      <c r="I11" s="13"/>
      <c r="J11" s="13"/>
      <c r="K11" s="13"/>
      <c r="L11" s="13"/>
      <c r="M11" s="13"/>
    </row>
    <row r="12" spans="1:15" x14ac:dyDescent="0.2">
      <c r="A12" s="14"/>
      <c r="B12" s="15"/>
      <c r="C12" s="15"/>
      <c r="E12" s="16"/>
      <c r="G12" s="15"/>
      <c r="H12" s="17"/>
      <c r="I12" s="13"/>
      <c r="J12" s="13"/>
      <c r="K12" s="13"/>
      <c r="L12" s="13"/>
      <c r="M12" s="13"/>
    </row>
    <row r="13" spans="1:15" x14ac:dyDescent="0.2">
      <c r="A13" s="12"/>
      <c r="B13" s="15"/>
      <c r="C13" s="15"/>
      <c r="E13" s="16" t="s">
        <v>19</v>
      </c>
      <c r="F13" s="79">
        <f>[1]Template!$F$12</f>
        <v>46203</v>
      </c>
      <c r="G13" s="15"/>
      <c r="H13" s="17"/>
      <c r="I13" s="13"/>
      <c r="J13" s="13"/>
      <c r="K13" s="13"/>
      <c r="L13" s="13"/>
      <c r="M13" s="13"/>
    </row>
    <row r="14" spans="1:15" x14ac:dyDescent="0.2">
      <c r="A14" s="14"/>
      <c r="B14" s="18"/>
      <c r="C14" s="18"/>
      <c r="E14" s="1" t="s">
        <v>8</v>
      </c>
      <c r="F14" s="16"/>
      <c r="G14" s="18"/>
      <c r="H14" s="19"/>
      <c r="I14" s="13"/>
      <c r="J14" s="13">
        <v>12061117.600000001</v>
      </c>
      <c r="K14" s="13">
        <v>17924165.856312662</v>
      </c>
      <c r="L14" s="13">
        <v>3012378.6511188466</v>
      </c>
      <c r="M14" s="13">
        <v>771906</v>
      </c>
      <c r="O14" s="60"/>
    </row>
    <row r="15" spans="1:15" x14ac:dyDescent="0.2">
      <c r="A15" s="12"/>
      <c r="H15" s="13"/>
      <c r="I15" s="13"/>
      <c r="J15" s="13"/>
      <c r="K15" s="13"/>
      <c r="L15" s="13"/>
      <c r="M15" s="13"/>
    </row>
    <row r="16" spans="1:15" x14ac:dyDescent="0.2">
      <c r="A16" s="12"/>
      <c r="E16" s="16" t="s">
        <v>25</v>
      </c>
      <c r="H16" s="13"/>
      <c r="I16" s="20"/>
      <c r="J16" s="13"/>
      <c r="K16" s="13"/>
      <c r="L16" s="13"/>
      <c r="M16" s="13"/>
    </row>
    <row r="17" spans="1:13" x14ac:dyDescent="0.2">
      <c r="A17" s="12"/>
      <c r="E17" s="77"/>
      <c r="F17" s="16"/>
      <c r="G17" s="73"/>
      <c r="H17" s="74"/>
      <c r="I17" s="75"/>
      <c r="J17" s="13"/>
      <c r="K17" s="13"/>
      <c r="L17" s="13"/>
      <c r="M17" s="13"/>
    </row>
    <row r="18" spans="1:13" x14ac:dyDescent="0.2">
      <c r="A18" s="12"/>
      <c r="E18" s="77"/>
      <c r="F18" s="16"/>
      <c r="G18" s="73"/>
      <c r="H18" s="74"/>
      <c r="I18" s="75"/>
      <c r="J18" s="13"/>
      <c r="K18" s="13"/>
      <c r="L18" s="13"/>
      <c r="M18" s="13"/>
    </row>
    <row r="19" spans="1:13" x14ac:dyDescent="0.2">
      <c r="A19" s="12"/>
      <c r="E19" s="95"/>
      <c r="F19" s="16"/>
      <c r="G19" s="73"/>
      <c r="H19" s="74"/>
      <c r="I19" s="75"/>
      <c r="J19" s="13"/>
      <c r="K19" s="13"/>
      <c r="L19" s="13"/>
      <c r="M19" s="13"/>
    </row>
    <row r="20" spans="1:13" x14ac:dyDescent="0.2">
      <c r="A20" s="12"/>
      <c r="E20"/>
      <c r="F20" s="95"/>
      <c r="G20" s="95"/>
      <c r="H20" s="96"/>
      <c r="I20" s="97"/>
      <c r="J20" s="13"/>
      <c r="K20" s="13"/>
      <c r="L20" s="13"/>
      <c r="M20" s="13"/>
    </row>
    <row r="21" spans="1:13" x14ac:dyDescent="0.2">
      <c r="A21" s="12"/>
      <c r="E21" s="95"/>
      <c r="F21" s="16"/>
      <c r="G21" s="73"/>
      <c r="H21" s="74"/>
      <c r="I21" s="75"/>
      <c r="J21" s="13"/>
      <c r="K21" s="13"/>
      <c r="L21" s="13"/>
      <c r="M21" s="13"/>
    </row>
    <row r="22" spans="1:13" x14ac:dyDescent="0.2">
      <c r="A22" s="14"/>
      <c r="B22" s="18"/>
      <c r="C22" s="18"/>
      <c r="D22" s="21"/>
      <c r="F22" s="16"/>
      <c r="G22" s="18"/>
      <c r="H22" s="19"/>
      <c r="I22" s="13"/>
      <c r="J22" s="13"/>
      <c r="K22" s="13"/>
      <c r="L22" s="13"/>
      <c r="M22" s="13"/>
    </row>
    <row r="23" spans="1:13" ht="25.5" x14ac:dyDescent="0.2">
      <c r="A23" s="12"/>
      <c r="E23" s="22" t="s">
        <v>20</v>
      </c>
      <c r="F23" s="23" t="s">
        <v>4</v>
      </c>
      <c r="G23" s="23" t="s">
        <v>5</v>
      </c>
      <c r="H23" s="24" t="s">
        <v>13</v>
      </c>
      <c r="I23" s="25"/>
      <c r="J23" s="26">
        <f>SUM(J14:J22)</f>
        <v>12061117.600000001</v>
      </c>
      <c r="K23" s="26">
        <f>SUM(K14:K22)</f>
        <v>17924165.856312662</v>
      </c>
      <c r="L23" s="26">
        <f>SUM(L14:L22)</f>
        <v>3012378.6511188466</v>
      </c>
      <c r="M23" s="26">
        <f>SUM(M14:M22)</f>
        <v>771906</v>
      </c>
    </row>
    <row r="24" spans="1:13" x14ac:dyDescent="0.2">
      <c r="A24" s="12"/>
      <c r="E24" s="18"/>
      <c r="F24" s="27"/>
      <c r="G24" s="27"/>
      <c r="H24" s="19"/>
      <c r="I24" s="27"/>
      <c r="J24" s="13"/>
      <c r="K24" s="13"/>
      <c r="L24" s="13"/>
      <c r="M24" s="13"/>
    </row>
    <row r="25" spans="1:13" x14ac:dyDescent="0.2">
      <c r="A25" s="12"/>
      <c r="E25" s="16" t="s">
        <v>21</v>
      </c>
      <c r="F25" s="27"/>
      <c r="G25" s="28"/>
      <c r="H25" s="27"/>
      <c r="I25" s="27"/>
      <c r="J25" s="13"/>
      <c r="K25" s="13"/>
      <c r="L25" s="13"/>
      <c r="M25" s="13"/>
    </row>
    <row r="26" spans="1:13" x14ac:dyDescent="0.2">
      <c r="A26" s="12"/>
      <c r="E26" s="16"/>
      <c r="F26" s="28"/>
      <c r="G26" s="28"/>
      <c r="H26" s="27"/>
      <c r="I26" s="27"/>
      <c r="J26" s="13"/>
      <c r="K26" s="13"/>
      <c r="L26" s="13"/>
      <c r="M26" s="13"/>
    </row>
    <row r="27" spans="1:13" x14ac:dyDescent="0.2">
      <c r="A27" s="12"/>
      <c r="E27" s="16" t="s">
        <v>15</v>
      </c>
      <c r="F27" s="27"/>
      <c r="G27" s="28"/>
      <c r="H27" s="27"/>
      <c r="I27" s="27"/>
      <c r="J27" s="13"/>
      <c r="K27" s="13"/>
      <c r="L27" s="13"/>
      <c r="M27" s="13"/>
    </row>
    <row r="28" spans="1:13" x14ac:dyDescent="0.2">
      <c r="A28" s="14"/>
      <c r="B28" s="15"/>
      <c r="D28" s="84"/>
      <c r="E28" s="69"/>
      <c r="F28" s="61"/>
      <c r="G28" s="82"/>
      <c r="H28" s="82"/>
      <c r="I28" s="81"/>
      <c r="J28" s="20"/>
      <c r="K28" s="13"/>
      <c r="L28" s="13"/>
      <c r="M28" s="20"/>
    </row>
    <row r="29" spans="1:13" x14ac:dyDescent="0.2">
      <c r="A29" s="14" t="s">
        <v>16</v>
      </c>
      <c r="B29" s="15">
        <v>6089</v>
      </c>
      <c r="C29" s="1" t="s">
        <v>32</v>
      </c>
      <c r="D29" s="84" t="s">
        <v>39</v>
      </c>
      <c r="E29" s="69" t="s">
        <v>40</v>
      </c>
      <c r="F29" s="61" t="s">
        <v>41</v>
      </c>
      <c r="G29" s="82" t="s">
        <v>42</v>
      </c>
      <c r="H29" s="82" t="s">
        <v>43</v>
      </c>
      <c r="I29" s="81" t="s">
        <v>38</v>
      </c>
      <c r="J29" s="20">
        <v>100000</v>
      </c>
      <c r="K29" s="13"/>
      <c r="L29" s="13"/>
      <c r="M29" s="20"/>
    </row>
    <row r="30" spans="1:13" x14ac:dyDescent="0.2">
      <c r="A30" s="14" t="s">
        <v>16</v>
      </c>
      <c r="B30" s="15">
        <v>6089</v>
      </c>
      <c r="C30" s="1" t="s">
        <v>32</v>
      </c>
      <c r="D30" s="84" t="s">
        <v>39</v>
      </c>
      <c r="E30" s="69" t="s">
        <v>40</v>
      </c>
      <c r="F30" s="61" t="s">
        <v>44</v>
      </c>
      <c r="G30" s="82" t="s">
        <v>45</v>
      </c>
      <c r="H30" s="82" t="s">
        <v>46</v>
      </c>
      <c r="I30" s="81" t="s">
        <v>38</v>
      </c>
      <c r="J30" s="20">
        <v>5000000</v>
      </c>
      <c r="K30" s="13"/>
      <c r="L30" s="13"/>
      <c r="M30" s="20"/>
    </row>
    <row r="31" spans="1:13" x14ac:dyDescent="0.2">
      <c r="A31" s="14" t="s">
        <v>16</v>
      </c>
      <c r="B31" s="15">
        <v>6089</v>
      </c>
      <c r="C31" s="1" t="s">
        <v>32</v>
      </c>
      <c r="D31" s="84" t="s">
        <v>39</v>
      </c>
      <c r="E31" s="69" t="s">
        <v>40</v>
      </c>
      <c r="F31" s="61" t="s">
        <v>47</v>
      </c>
      <c r="G31" s="82" t="s">
        <v>48</v>
      </c>
      <c r="H31" s="82" t="s">
        <v>49</v>
      </c>
      <c r="I31" s="81" t="s">
        <v>50</v>
      </c>
      <c r="J31" s="20"/>
      <c r="K31" s="13"/>
      <c r="L31" s="13">
        <v>480000</v>
      </c>
      <c r="M31" s="20"/>
    </row>
    <row r="32" spans="1:13" x14ac:dyDescent="0.2">
      <c r="A32" s="14" t="s">
        <v>16</v>
      </c>
      <c r="B32" s="15">
        <v>6089</v>
      </c>
      <c r="C32" s="1" t="s">
        <v>32</v>
      </c>
      <c r="D32" s="84" t="s">
        <v>39</v>
      </c>
      <c r="E32" s="69" t="s">
        <v>51</v>
      </c>
      <c r="F32" s="61" t="s">
        <v>52</v>
      </c>
      <c r="G32" s="82" t="s">
        <v>53</v>
      </c>
      <c r="H32" s="82" t="s">
        <v>54</v>
      </c>
      <c r="I32" s="81" t="s">
        <v>38</v>
      </c>
      <c r="J32" s="20">
        <v>902000</v>
      </c>
      <c r="K32" s="13"/>
      <c r="L32" s="13"/>
      <c r="M32" s="20"/>
    </row>
    <row r="33" spans="1:16" x14ac:dyDescent="0.2">
      <c r="A33" s="14"/>
      <c r="B33" s="15"/>
      <c r="E33"/>
      <c r="F33" s="28"/>
      <c r="G33" s="29"/>
      <c r="H33" s="30"/>
      <c r="I33" s="28"/>
      <c r="J33" s="83"/>
      <c r="K33" s="13"/>
      <c r="L33" s="13"/>
      <c r="M33" s="83"/>
      <c r="P33" s="60"/>
    </row>
    <row r="34" spans="1:16" x14ac:dyDescent="0.2">
      <c r="A34" s="12"/>
      <c r="E34" s="31" t="s">
        <v>22</v>
      </c>
      <c r="F34" s="32"/>
      <c r="G34" s="32"/>
      <c r="H34" s="32"/>
      <c r="I34" s="33"/>
      <c r="J34" s="34">
        <f>SUM(J28:J33)</f>
        <v>6002000</v>
      </c>
      <c r="K34" s="34">
        <f>SUM(K28:K33)</f>
        <v>0</v>
      </c>
      <c r="L34" s="34">
        <f>SUM(L28:L33)</f>
        <v>480000</v>
      </c>
      <c r="M34" s="34">
        <f>SUM(M28:M33)</f>
        <v>0</v>
      </c>
    </row>
    <row r="35" spans="1:16" ht="14.45" customHeight="1" x14ac:dyDescent="0.2">
      <c r="A35" s="12"/>
      <c r="E35" s="18"/>
      <c r="F35" s="28"/>
      <c r="G35" s="28"/>
      <c r="H35" s="28"/>
      <c r="I35" s="27"/>
      <c r="J35" s="13"/>
      <c r="K35" s="13"/>
      <c r="L35" s="13"/>
      <c r="M35" s="13"/>
    </row>
    <row r="36" spans="1:16" x14ac:dyDescent="0.2">
      <c r="A36" s="12"/>
      <c r="B36" s="15"/>
      <c r="E36" s="16" t="s">
        <v>11</v>
      </c>
      <c r="F36" s="28"/>
      <c r="G36" s="28"/>
      <c r="H36" s="27"/>
      <c r="I36" s="27"/>
      <c r="J36" s="13" t="s">
        <v>14</v>
      </c>
      <c r="K36" s="13"/>
      <c r="L36" s="13"/>
      <c r="M36" s="13" t="s">
        <v>14</v>
      </c>
    </row>
    <row r="37" spans="1:16" x14ac:dyDescent="0.2">
      <c r="A37" s="14"/>
      <c r="B37" s="15"/>
      <c r="C37"/>
      <c r="D37" s="63"/>
      <c r="E37" s="59"/>
      <c r="F37" s="61"/>
      <c r="G37" s="61"/>
      <c r="H37" s="62"/>
      <c r="I37" s="64"/>
      <c r="J37" s="13"/>
      <c r="K37" s="13"/>
      <c r="L37" s="13"/>
      <c r="M37" s="13"/>
      <c r="P37" s="60"/>
    </row>
    <row r="38" spans="1:16" s="35" customFormat="1" x14ac:dyDescent="0.2">
      <c r="A38" s="14" t="s">
        <v>16</v>
      </c>
      <c r="B38" s="15">
        <v>6089</v>
      </c>
      <c r="C38" t="s">
        <v>32</v>
      </c>
      <c r="D38" s="89" t="s">
        <v>33</v>
      </c>
      <c r="E38" s="88" t="s">
        <v>34</v>
      </c>
      <c r="F38" s="71" t="s">
        <v>35</v>
      </c>
      <c r="G38" s="71" t="s">
        <v>36</v>
      </c>
      <c r="H38" s="76" t="s">
        <v>37</v>
      </c>
      <c r="I38" s="72" t="s">
        <v>38</v>
      </c>
      <c r="J38" s="13">
        <v>10000000</v>
      </c>
      <c r="K38" s="13"/>
      <c r="L38" s="36"/>
      <c r="M38" s="13"/>
    </row>
    <row r="39" spans="1:16" s="35" customFormat="1" x14ac:dyDescent="0.2">
      <c r="A39" s="14"/>
      <c r="B39" s="15"/>
      <c r="C39" s="1"/>
      <c r="D39" s="87"/>
      <c r="E39" s="88"/>
      <c r="F39" s="71"/>
      <c r="G39" s="71"/>
      <c r="H39" s="76"/>
      <c r="I39" s="72"/>
      <c r="J39" s="36"/>
      <c r="K39" s="36"/>
      <c r="L39" s="36"/>
      <c r="M39" s="36"/>
    </row>
    <row r="40" spans="1:16" x14ac:dyDescent="0.2">
      <c r="A40" s="12"/>
      <c r="D40" s="37"/>
      <c r="E40" s="18"/>
      <c r="F40" s="27"/>
      <c r="G40" s="27"/>
      <c r="H40" s="19"/>
      <c r="I40" s="27"/>
      <c r="J40" s="13"/>
      <c r="K40" s="13"/>
      <c r="L40" s="13"/>
      <c r="M40" s="13"/>
    </row>
    <row r="41" spans="1:16" x14ac:dyDescent="0.2">
      <c r="A41" s="12"/>
      <c r="E41" s="31" t="s">
        <v>23</v>
      </c>
      <c r="F41" s="33"/>
      <c r="G41" s="33"/>
      <c r="H41" s="38"/>
      <c r="I41" s="33"/>
      <c r="J41" s="34">
        <f>SUM(J37:J40)</f>
        <v>10000000</v>
      </c>
      <c r="K41" s="34">
        <f>SUM(K37:K40)</f>
        <v>0</v>
      </c>
      <c r="L41" s="34">
        <f>SUM(L37:L40)</f>
        <v>0</v>
      </c>
      <c r="M41" s="34">
        <f>SUM(M37:M40)</f>
        <v>0</v>
      </c>
    </row>
    <row r="42" spans="1:16" x14ac:dyDescent="0.2">
      <c r="A42" s="12"/>
      <c r="E42" s="18"/>
      <c r="F42" s="18"/>
      <c r="G42" s="18"/>
      <c r="H42" s="18"/>
      <c r="I42" s="18"/>
      <c r="J42" s="39"/>
      <c r="K42" s="39"/>
      <c r="L42" s="40"/>
      <c r="M42" s="40"/>
    </row>
    <row r="43" spans="1:16" x14ac:dyDescent="0.2">
      <c r="A43" s="12"/>
      <c r="J43" s="12"/>
      <c r="K43" s="12"/>
      <c r="L43" s="20"/>
      <c r="M43" s="20"/>
    </row>
    <row r="44" spans="1:16" ht="30" customHeight="1" x14ac:dyDescent="0.2">
      <c r="A44" s="12"/>
      <c r="E44" s="22" t="s">
        <v>24</v>
      </c>
      <c r="F44" s="41"/>
      <c r="G44" s="41"/>
      <c r="H44" s="41"/>
      <c r="I44" s="41"/>
      <c r="J44" s="65">
        <f>J34+J41</f>
        <v>16002000</v>
      </c>
      <c r="K44" s="65">
        <f>K34+K41</f>
        <v>0</v>
      </c>
      <c r="L44" s="65">
        <f t="shared" ref="L44:M44" si="0">L34+L41</f>
        <v>480000</v>
      </c>
      <c r="M44" s="94">
        <f t="shared" si="0"/>
        <v>0</v>
      </c>
    </row>
    <row r="45" spans="1:16" x14ac:dyDescent="0.2">
      <c r="A45" s="12"/>
      <c r="F45" s="42"/>
      <c r="J45" s="12"/>
      <c r="K45" s="12"/>
      <c r="L45" s="20"/>
      <c r="M45" s="20"/>
    </row>
    <row r="46" spans="1:16" ht="39" customHeight="1" x14ac:dyDescent="0.2">
      <c r="A46" s="12"/>
      <c r="E46" s="43" t="s">
        <v>26</v>
      </c>
      <c r="F46" s="80">
        <f>F4</f>
        <v>46234</v>
      </c>
      <c r="G46" s="44"/>
      <c r="H46" s="44"/>
      <c r="I46" s="44"/>
      <c r="J46" s="85">
        <f>-J44+J23</f>
        <v>-3940882.3999999985</v>
      </c>
      <c r="K46" s="85">
        <f>-K44+K23</f>
        <v>17924165.856312662</v>
      </c>
      <c r="L46" s="86">
        <f>-L44+L23</f>
        <v>2532378.6511188466</v>
      </c>
      <c r="M46" s="93">
        <f>-M44+M23</f>
        <v>771906</v>
      </c>
      <c r="O46" s="60"/>
    </row>
    <row r="47" spans="1:16" x14ac:dyDescent="0.2">
      <c r="A47" s="12"/>
      <c r="E47" s="98"/>
      <c r="F47" s="99"/>
      <c r="G47" s="42"/>
      <c r="H47" s="42"/>
      <c r="I47" s="42"/>
      <c r="J47" s="100"/>
      <c r="K47" s="100"/>
      <c r="L47" s="100"/>
      <c r="M47" s="101"/>
      <c r="O47" s="60"/>
    </row>
    <row r="48" spans="1:16" x14ac:dyDescent="0.2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7"/>
    </row>
    <row r="49" spans="5:13" x14ac:dyDescent="0.2">
      <c r="E49"/>
      <c r="I49" s="68"/>
      <c r="J49"/>
      <c r="K49"/>
      <c r="L49"/>
      <c r="M49"/>
    </row>
    <row r="50" spans="5:13" ht="14.25" x14ac:dyDescent="0.2">
      <c r="E50" s="48"/>
      <c r="I50" s="68"/>
      <c r="J50" s="67"/>
      <c r="K50" s="67"/>
      <c r="L50" s="67"/>
      <c r="M50" s="67"/>
    </row>
    <row r="51" spans="5:13" x14ac:dyDescent="0.2">
      <c r="I51" s="66"/>
      <c r="J51" s="78"/>
      <c r="K51" s="78"/>
      <c r="L51" s="78"/>
      <c r="M51" s="78"/>
    </row>
    <row r="52" spans="5:13" x14ac:dyDescent="0.2">
      <c r="J52" s="50"/>
      <c r="K52" s="50"/>
      <c r="L52" s="50"/>
      <c r="M52" s="50"/>
    </row>
    <row r="53" spans="5:13" x14ac:dyDescent="0.2">
      <c r="J53" s="49"/>
      <c r="K53" s="49"/>
      <c r="L53" s="49"/>
      <c r="M53" s="49"/>
    </row>
    <row r="54" spans="5:13" x14ac:dyDescent="0.2">
      <c r="J54" s="50"/>
      <c r="K54" s="49"/>
      <c r="L54" s="50"/>
      <c r="M54" s="50"/>
    </row>
    <row r="55" spans="5:13" x14ac:dyDescent="0.2">
      <c r="L55" s="60"/>
    </row>
  </sheetData>
  <dataConsolidate/>
  <phoneticPr fontId="0" type="noConversion"/>
  <printOptions horizontalCentered="1"/>
  <pageMargins left="0.25" right="0.25" top="0.5" bottom="0.5" header="0.5" footer="0.25"/>
  <pageSetup scale="54" orientation="landscape" r:id="rId1"/>
  <headerFooter alignWithMargins="0"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Stanislaus</vt:lpstr>
      <vt:lpstr>Stanislaus!Print_Area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2020-02-11T20:20:55Z</cp:lastPrinted>
  <dcterms:created xsi:type="dcterms:W3CDTF">2004-07-28T16:25:05Z</dcterms:created>
  <dcterms:modified xsi:type="dcterms:W3CDTF">2026-08-04T20:46:49Z</dcterms:modified>
</cp:coreProperties>
</file>