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8031A645-36D5-4CE0-BBD3-B6556017C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n Joaquin" sheetId="1" r:id="rId1"/>
  </sheets>
  <externalReferences>
    <externalReference r:id="rId2"/>
  </externalReferences>
  <definedNames>
    <definedName name="_xlnm._FilterDatabase" localSheetId="0" hidden="1">'San Joaquin'!#REF!</definedName>
    <definedName name="_xlnm.Print_Area" localSheetId="0">'San Joaquin'!$A$1:$L$47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9" i="1" l="1"/>
  <c r="M32" i="1"/>
  <c r="M23" i="1"/>
  <c r="F13" i="1"/>
  <c r="F4" i="1"/>
  <c r="J32" i="1"/>
  <c r="K32" i="1"/>
  <c r="J23" i="1"/>
  <c r="M42" i="1" l="1"/>
  <c r="M44" i="1" s="1"/>
  <c r="F3" i="1"/>
  <c r="L23" i="1" l="1"/>
  <c r="K23" i="1"/>
  <c r="L32" i="1" l="1"/>
  <c r="F44" i="1" l="1"/>
  <c r="K39" i="1" l="1"/>
  <c r="K42" i="1" s="1"/>
  <c r="K44" i="1" s="1"/>
  <c r="L39" i="1" l="1"/>
  <c r="L42" i="1" s="1"/>
  <c r="L44" i="1" s="1"/>
  <c r="J39" i="1"/>
  <c r="J42" i="1" l="1"/>
  <c r="J44" i="1" s="1"/>
</calcChain>
</file>

<file path=xl/sharedStrings.xml><?xml version="1.0" encoding="utf-8"?>
<sst xmlns="http://schemas.openxmlformats.org/spreadsheetml/2006/main" count="44" uniqueCount="40">
  <si>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</si>
  <si>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</si>
  <si>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</si>
  <si>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</si>
  <si>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</si>
  <si>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</si>
  <si>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</si>
  <si>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</si>
  <si>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</si>
  <si>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</si>
  <si>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</si>
  <si>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</si>
  <si>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</si>
  <si>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</si>
  <si>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</si>
  <si>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</si>
  <si>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10</t>
  </si>
  <si>
    <t>San Joaquin County Council of Governments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</si>
  <si>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</si>
  <si>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</si>
  <si>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</si>
  <si>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</si>
  <si>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</si>
  <si>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 </t>
  </si>
  <si>
    <t>Total Activities/Adjustments (includes obligations, transfers, and exchanges)</t>
  </si>
  <si>
    <t>Ending Balance as of:
(total beginning balance and apportionments less total activities/adjustments)</t>
  </si>
  <si>
    <t>Urban</t>
  </si>
  <si>
    <t>Any Area</t>
  </si>
  <si>
    <t>STBGP</t>
  </si>
  <si>
    <t>RSTP /</t>
  </si>
  <si>
    <t>Apportionment Adjustments</t>
  </si>
  <si>
    <t xml:space="preserve">No Transfers/Exchanges </t>
  </si>
  <si>
    <t>TIFIA</t>
  </si>
  <si>
    <t>San Joaquin</t>
  </si>
  <si>
    <t>07/30/2026</t>
  </si>
  <si>
    <t>SAN JOAQUIN</t>
  </si>
  <si>
    <t>STPL-5929(334)</t>
  </si>
  <si>
    <t>EAST OF CITY OF STOCKTON ALONG MAIN STREET FROM 150' WEST OF ANTEROS AVENUE TO WALKER LANE.</t>
  </si>
  <si>
    <t xml:space="preserve">ASPHALT CONCRETE OVERLAY. RESURFACING APPROXIMATELY 1.0 MILES OF EXISTING URBAN </t>
  </si>
  <si>
    <t>Y230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</si>
</sst>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#,##0.000_);[Red]\(#,##0.000\)"/>
    <numFmt numFmtId="165" formatCode="[$-409]mmmm\ d\,\ yyyy;@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name val="Century Gothic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101">
    <xf numFmtId="38" fontId="0" fillId="0" borderId="0" xfId="0"/>
    <xf numFmtId="38" fontId="3" fillId="0" borderId="0" xfId="0" applyFont="1"/>
    <xf numFmtId="43" fontId="2" fillId="3" borderId="14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2" fillId="3" borderId="7" xfId="1" applyNumberFormat="1" applyFont="1" applyFill="1" applyBorder="1" applyAlignment="1" applyProtection="1">
      <alignment horizontal="center"/>
    </xf>
    <xf numFmtId="38" fontId="3" fillId="0" borderId="12" xfId="0" applyFont="1" applyBorder="1"/>
    <xf numFmtId="38" fontId="3" fillId="0" borderId="2" xfId="0" applyFont="1" applyBorder="1"/>
    <xf numFmtId="38" fontId="3" fillId="0" borderId="8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2" fillId="2" borderId="1" xfId="0" applyFont="1" applyFill="1" applyBorder="1" applyAlignment="1">
      <alignment wrapText="1"/>
    </xf>
    <xf numFmtId="38" fontId="2" fillId="2" borderId="11" xfId="0" applyFont="1" applyFill="1" applyBorder="1" applyAlignment="1">
      <alignment horizontal="center"/>
    </xf>
    <xf numFmtId="38" fontId="2" fillId="2" borderId="10" xfId="0" applyFont="1" applyFill="1" applyBorder="1" applyAlignment="1">
      <alignment horizontal="center"/>
    </xf>
    <xf numFmtId="38" fontId="2" fillId="2" borderId="10" xfId="0" applyFont="1" applyFill="1" applyBorder="1"/>
    <xf numFmtId="0" fontId="3" fillId="0" borderId="8" xfId="0" applyNumberFormat="1" applyFont="1" applyBorder="1"/>
    <xf numFmtId="38" fontId="4" fillId="0" borderId="0" xfId="0" applyFont="1"/>
    <xf numFmtId="0" fontId="3" fillId="0" borderId="12" xfId="0" applyNumberFormat="1" applyFont="1" applyBorder="1"/>
    <xf numFmtId="0" fontId="3" fillId="0" borderId="12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38" fontId="3" fillId="0" borderId="0" xfId="0" applyFont="1" applyAlignment="1">
      <alignment horizontal="left"/>
    </xf>
    <xf numFmtId="0" fontId="2" fillId="0" borderId="1" xfId="0" applyNumberFormat="1" applyFont="1" applyBorder="1"/>
    <xf numFmtId="0" fontId="3" fillId="0" borderId="11" xfId="0" applyNumberFormat="1" applyFont="1" applyBorder="1"/>
    <xf numFmtId="38" fontId="2" fillId="0" borderId="11" xfId="0" applyFont="1" applyBorder="1"/>
    <xf numFmtId="0" fontId="3" fillId="0" borderId="0" xfId="1" applyNumberFormat="1" applyFont="1" applyFill="1" applyBorder="1" applyAlignment="1" applyProtection="1"/>
    <xf numFmtId="0" fontId="3" fillId="0" borderId="10" xfId="0" applyNumberFormat="1" applyFont="1" applyBorder="1"/>
    <xf numFmtId="38" fontId="2" fillId="0" borderId="10" xfId="0" applyFont="1" applyBorder="1"/>
    <xf numFmtId="38" fontId="3" fillId="0" borderId="14" xfId="0" applyFont="1" applyBorder="1"/>
    <xf numFmtId="38" fontId="3" fillId="0" borderId="9" xfId="0" applyFont="1" applyBorder="1"/>
    <xf numFmtId="38" fontId="3" fillId="0" borderId="13" xfId="0" applyFont="1" applyBorder="1"/>
    <xf numFmtId="38" fontId="3" fillId="0" borderId="7" xfId="0" applyFont="1" applyBorder="1"/>
    <xf numFmtId="38" fontId="3" fillId="2" borderId="1" xfId="0" applyFont="1" applyFill="1" applyBorder="1"/>
    <xf numFmtId="38" fontId="2" fillId="2" borderId="11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4" xfId="0" applyFont="1" applyBorder="1"/>
    <xf numFmtId="38" fontId="3" fillId="0" borderId="5" xfId="0" applyFont="1" applyBorder="1"/>
    <xf numFmtId="40" fontId="5" fillId="0" borderId="0" xfId="0" applyNumberFormat="1" applyFont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0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4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14" fontId="3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horizontal="center"/>
    </xf>
    <xf numFmtId="38" fontId="3" fillId="0" borderId="4" xfId="0" applyFont="1" applyBorder="1" applyAlignment="1">
      <alignment horizontal="center"/>
    </xf>
    <xf numFmtId="0" fontId="2" fillId="3" borderId="9" xfId="1" applyNumberFormat="1" applyFont="1" applyFill="1" applyBorder="1" applyAlignment="1" applyProtection="1"/>
    <xf numFmtId="38" fontId="3" fillId="2" borderId="10" xfId="0" applyFont="1" applyFill="1" applyBorder="1"/>
    <xf numFmtId="40" fontId="3" fillId="0" borderId="0" xfId="0" applyNumberFormat="1" applyFont="1"/>
    <xf numFmtId="0" fontId="0" fillId="0" borderId="0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right"/>
    </xf>
    <xf numFmtId="8" fontId="0" fillId="0" borderId="0" xfId="0" applyNumberFormat="1"/>
    <xf numFmtId="38" fontId="0" fillId="0" borderId="0" xfId="0" applyAlignment="1">
      <alignment horizontal="right"/>
    </xf>
    <xf numFmtId="0" fontId="3" fillId="0" borderId="2" xfId="0" applyNumberFormat="1" applyFont="1" applyBorder="1" applyAlignment="1">
      <alignment wrapText="1"/>
    </xf>
    <xf numFmtId="0" fontId="0" fillId="0" borderId="8" xfId="0" applyNumberFormat="1" applyBorder="1"/>
    <xf numFmtId="0" fontId="0" fillId="0" borderId="8" xfId="0" applyNumberFormat="1" applyBorder="1" applyAlignment="1">
      <alignment horizontal="center"/>
    </xf>
    <xf numFmtId="38" fontId="6" fillId="0" borderId="0" xfId="0" applyFont="1" applyAlignment="1">
      <alignment horizontal="left" vertical="center" indent="2"/>
    </xf>
    <xf numFmtId="40" fontId="3" fillId="0" borderId="2" xfId="0" applyNumberFormat="1" applyFont="1" applyBorder="1"/>
    <xf numFmtId="38" fontId="1" fillId="0" borderId="0" xfId="0" applyFont="1"/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164" fontId="3" fillId="0" borderId="0" xfId="0" applyNumberFormat="1" applyFont="1"/>
    <xf numFmtId="38" fontId="0" fillId="0" borderId="4" xfId="0" applyBorder="1"/>
    <xf numFmtId="38" fontId="7" fillId="0" borderId="0" xfId="0" applyFont="1"/>
    <xf numFmtId="2" fontId="0" fillId="0" borderId="0" xfId="0" applyNumberFormat="1"/>
    <xf numFmtId="40" fontId="0" fillId="0" borderId="0" xfId="0" applyNumberFormat="1"/>
    <xf numFmtId="38" fontId="0" fillId="0" borderId="0" xfId="0" applyAlignment="1">
      <alignment horizontal="left"/>
    </xf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0" fontId="8" fillId="0" borderId="12" xfId="0" applyNumberFormat="1" applyFont="1" applyBorder="1" applyAlignment="1">
      <alignment horizontal="left" vertical="top"/>
    </xf>
    <xf numFmtId="0" fontId="8" fillId="0" borderId="12" xfId="0" applyNumberFormat="1" applyFont="1" applyBorder="1" applyAlignment="1">
      <alignment horizontal="center" vertical="center"/>
    </xf>
    <xf numFmtId="38" fontId="2" fillId="3" borderId="11" xfId="0" applyFont="1" applyFill="1" applyBorder="1"/>
    <xf numFmtId="38" fontId="2" fillId="3" borderId="10" xfId="0" applyFont="1" applyFill="1" applyBorder="1"/>
    <xf numFmtId="49" fontId="0" fillId="0" borderId="0" xfId="0" quotePrefix="1" applyNumberFormat="1" applyAlignment="1">
      <alignment horizontal="left"/>
    </xf>
    <xf numFmtId="0" fontId="1" fillId="0" borderId="0" xfId="1" applyNumberFormat="1" applyFont="1" applyFill="1" applyBorder="1" applyAlignment="1" applyProtection="1">
      <alignment horizontal="center"/>
    </xf>
    <xf numFmtId="38" fontId="3" fillId="4" borderId="6" xfId="1" applyNumberFormat="1" applyFont="1" applyFill="1" applyBorder="1" applyAlignment="1" applyProtection="1">
      <alignment horizontal="center"/>
    </xf>
    <xf numFmtId="38" fontId="0" fillId="4" borderId="2" xfId="1" applyNumberFormat="1" applyFont="1" applyFill="1" applyBorder="1" applyAlignment="1" applyProtection="1">
      <alignment horizontal="center"/>
    </xf>
    <xf numFmtId="38" fontId="2" fillId="4" borderId="5" xfId="1" applyNumberFormat="1" applyFont="1" applyFill="1" applyBorder="1" applyAlignment="1" applyProtection="1">
      <alignment horizontal="center"/>
    </xf>
    <xf numFmtId="38" fontId="2" fillId="4" borderId="11" xfId="0" applyFont="1" applyFill="1" applyBorder="1"/>
    <xf numFmtId="38" fontId="0" fillId="0" borderId="3" xfId="0" applyBorder="1" applyAlignment="1">
      <alignment vertical="top"/>
    </xf>
    <xf numFmtId="38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zoomScaleNormal="100" workbookViewId="0"/>
  </sheetViews>
  <sheetFormatPr defaultColWidth="8.85546875" defaultRowHeight="12.75" x14ac:dyDescent="0.2"/>
  <cols>
    <col min="1" max="1" width="7.5703125" style="1" bestFit="1" customWidth="1"/>
    <col min="2" max="2" width="11.42578125" style="1" bestFit="1" customWidth="1"/>
    <col min="3" max="3" width="11.7109375" style="1" bestFit="1" customWidth="1"/>
    <col min="4" max="4" width="12.140625" style="7" bestFit="1" customWidth="1"/>
    <col min="5" max="5" width="40.28515625" style="1" customWidth="1"/>
    <col min="6" max="6" width="19.140625" style="1" customWidth="1"/>
    <col min="7" max="8" width="25.7109375" style="1" customWidth="1"/>
    <col min="9" max="9" width="12.7109375" style="1" customWidth="1"/>
    <col min="10" max="10" width="15.42578125" style="1" bestFit="1" customWidth="1"/>
    <col min="11" max="11" width="14.140625" style="1" customWidth="1"/>
    <col min="12" max="12" width="14.7109375" style="1" customWidth="1"/>
    <col min="13" max="13" width="15.42578125" style="1" bestFit="1" customWidth="1"/>
    <col min="14" max="14" width="10.28515625" style="1" bestFit="1" customWidth="1"/>
    <col min="15" max="15" width="14" style="1" bestFit="1" customWidth="1"/>
    <col min="16" max="17" width="13.42578125" style="1" bestFit="1" customWidth="1"/>
    <col min="18" max="16384" width="8.85546875" style="1"/>
  </cols>
  <sheetData>
    <row r="1" spans="1:15" x14ac:dyDescent="0.2">
      <c r="A1" s="55"/>
      <c r="B1" s="55"/>
      <c r="C1" s="55"/>
      <c r="D1" s="55"/>
      <c r="E1" s="55"/>
      <c r="F1" s="55" t="s">
        <v>17</v>
      </c>
      <c r="G1" s="55"/>
      <c r="H1" s="55"/>
      <c r="I1" s="18"/>
      <c r="J1" s="55"/>
      <c r="K1" s="55"/>
      <c r="L1" s="55"/>
      <c r="M1" s="55"/>
    </row>
    <row r="2" spans="1:15" x14ac:dyDescent="0.2">
      <c r="A2" s="55"/>
      <c r="B2" s="55"/>
      <c r="C2" s="55"/>
      <c r="D2" s="55"/>
      <c r="E2" s="55"/>
      <c r="F2" s="55" t="s">
        <v>18</v>
      </c>
      <c r="G2" s="55"/>
      <c r="H2" s="55"/>
      <c r="I2" s="18"/>
      <c r="J2" s="55"/>
      <c r="K2" s="55"/>
      <c r="L2" s="55"/>
      <c r="M2" s="55"/>
    </row>
    <row r="3" spans="1:15" x14ac:dyDescent="0.2">
      <c r="A3" s="55"/>
      <c r="B3" s="55"/>
      <c r="C3" s="55"/>
      <c r="D3" s="55"/>
      <c r="E3" s="55"/>
      <c r="F3" s="55" t="str">
        <f>[1]Template!$A$3</f>
        <v>CMAQ and RSTP/STBGP</v>
      </c>
      <c r="G3" s="55"/>
      <c r="H3" s="55"/>
      <c r="I3" s="18"/>
      <c r="J3" s="55"/>
      <c r="K3" s="55"/>
      <c r="L3" s="55"/>
      <c r="M3" s="55"/>
    </row>
    <row r="4" spans="1:15" x14ac:dyDescent="0.2">
      <c r="A4" s="55"/>
      <c r="B4" s="55"/>
      <c r="C4" s="55"/>
      <c r="D4" s="55"/>
      <c r="E4" s="55"/>
      <c r="F4" s="87">
        <f>[1]Template!$A$4</f>
        <v>46234</v>
      </c>
      <c r="G4" s="55"/>
      <c r="H4" s="55"/>
      <c r="I4" s="18"/>
      <c r="J4" s="55"/>
      <c r="K4" s="55"/>
      <c r="L4" s="55"/>
      <c r="M4" s="55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61"/>
      <c r="J7" s="6"/>
      <c r="K7" s="56"/>
      <c r="L7" s="6"/>
      <c r="M7" s="95"/>
    </row>
    <row r="8" spans="1:15" s="7" customFormat="1" x14ac:dyDescent="0.2">
      <c r="A8" s="50"/>
      <c r="B8" s="51"/>
      <c r="C8" s="51"/>
      <c r="D8" s="51" t="s">
        <v>0</v>
      </c>
      <c r="E8" s="52"/>
      <c r="F8" s="52"/>
      <c r="G8" s="51"/>
      <c r="H8" s="53"/>
      <c r="I8" s="53" t="s">
        <v>9</v>
      </c>
      <c r="J8" s="54"/>
      <c r="K8" s="57" t="s">
        <v>29</v>
      </c>
      <c r="L8" s="77" t="s">
        <v>28</v>
      </c>
      <c r="M8" s="96"/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2" t="s">
        <v>27</v>
      </c>
      <c r="M9" s="97" t="s">
        <v>32</v>
      </c>
    </row>
    <row r="10" spans="1:15" x14ac:dyDescent="0.2">
      <c r="A10" s="13"/>
      <c r="H10" s="14"/>
      <c r="I10" s="14"/>
      <c r="J10" s="14"/>
      <c r="K10" s="14"/>
      <c r="L10" s="15"/>
      <c r="M10" s="14"/>
    </row>
    <row r="11" spans="1:15" x14ac:dyDescent="0.2">
      <c r="A11" s="16" t="s">
        <v>16</v>
      </c>
      <c r="B11" s="17">
        <v>6088</v>
      </c>
      <c r="C11" s="17"/>
      <c r="E11" s="18" t="s">
        <v>17</v>
      </c>
      <c r="G11" s="17"/>
      <c r="H11" s="19"/>
      <c r="I11" s="14"/>
      <c r="J11" s="14"/>
      <c r="K11" s="14"/>
      <c r="L11" s="15"/>
      <c r="M11" s="14"/>
    </row>
    <row r="12" spans="1:15" x14ac:dyDescent="0.2">
      <c r="A12" s="16"/>
      <c r="B12" s="17"/>
      <c r="C12" s="17"/>
      <c r="E12" s="18"/>
      <c r="G12" s="17"/>
      <c r="H12" s="19"/>
      <c r="I12" s="14"/>
      <c r="J12" s="14"/>
      <c r="K12" s="14"/>
      <c r="L12" s="15"/>
      <c r="M12" s="14"/>
    </row>
    <row r="13" spans="1:15" x14ac:dyDescent="0.2">
      <c r="A13" s="13"/>
      <c r="B13" s="17"/>
      <c r="C13" s="17"/>
      <c r="E13" s="18" t="s">
        <v>19</v>
      </c>
      <c r="F13" s="87">
        <f>[1]Template!$F$12</f>
        <v>46203</v>
      </c>
      <c r="G13" s="17"/>
      <c r="H13" s="19"/>
      <c r="I13" s="14"/>
      <c r="J13" s="14"/>
      <c r="K13" s="14"/>
      <c r="L13" s="15"/>
      <c r="M13" s="14"/>
    </row>
    <row r="14" spans="1:15" x14ac:dyDescent="0.2">
      <c r="A14" s="16"/>
      <c r="B14" s="20"/>
      <c r="C14" s="20"/>
      <c r="E14" s="1" t="s">
        <v>8</v>
      </c>
      <c r="F14" s="18"/>
      <c r="G14" s="20"/>
      <c r="H14" s="21"/>
      <c r="I14" s="14"/>
      <c r="J14" s="14">
        <v>9787443.3999999948</v>
      </c>
      <c r="K14" s="14">
        <v>11279047.043687336</v>
      </c>
      <c r="L14" s="15">
        <v>13032005.906123996</v>
      </c>
      <c r="M14" s="14">
        <v>896227</v>
      </c>
      <c r="O14" s="63"/>
    </row>
    <row r="15" spans="1:15" x14ac:dyDescent="0.2">
      <c r="A15" s="13"/>
      <c r="H15" s="14"/>
      <c r="I15" s="14"/>
      <c r="J15" s="14"/>
      <c r="K15" s="14"/>
      <c r="L15" s="15"/>
      <c r="M15" s="14"/>
    </row>
    <row r="16" spans="1:15" x14ac:dyDescent="0.2">
      <c r="A16" s="13"/>
      <c r="E16" s="18" t="s">
        <v>30</v>
      </c>
      <c r="H16" s="14"/>
      <c r="I16" s="15"/>
      <c r="J16" s="14"/>
      <c r="K16" s="14"/>
      <c r="L16" s="15"/>
      <c r="M16" s="14"/>
    </row>
    <row r="17" spans="1:15" x14ac:dyDescent="0.2">
      <c r="A17" s="13"/>
      <c r="E17" s="83"/>
      <c r="F17" s="18"/>
      <c r="G17" s="78"/>
      <c r="H17" s="79"/>
      <c r="I17" s="80"/>
      <c r="J17" s="14"/>
      <c r="K17" s="14"/>
      <c r="L17" s="14"/>
      <c r="M17" s="14"/>
    </row>
    <row r="18" spans="1:15" x14ac:dyDescent="0.2">
      <c r="A18" s="13"/>
      <c r="E18" s="83"/>
      <c r="F18" s="18"/>
      <c r="G18" s="78"/>
      <c r="H18" s="79"/>
      <c r="I18" s="80"/>
      <c r="J18" s="14"/>
      <c r="K18" s="14"/>
      <c r="L18" s="14"/>
      <c r="M18" s="14"/>
    </row>
    <row r="19" spans="1:15" ht="12.75" customHeight="1" x14ac:dyDescent="0.2">
      <c r="A19" s="13"/>
      <c r="B19" s="71"/>
      <c r="E19" s="83"/>
      <c r="F19" s="18"/>
      <c r="G19" s="78"/>
      <c r="H19" s="79"/>
      <c r="I19" s="80"/>
      <c r="J19" s="14"/>
      <c r="K19" s="14"/>
      <c r="L19" s="14"/>
      <c r="M19" s="14"/>
    </row>
    <row r="20" spans="1:15" ht="12.75" customHeight="1" x14ac:dyDescent="0.2">
      <c r="A20" s="13"/>
      <c r="B20" s="71"/>
      <c r="E20" s="73"/>
      <c r="F20" s="18"/>
      <c r="G20" s="78"/>
      <c r="H20" s="79"/>
      <c r="I20" s="80"/>
      <c r="J20" s="72"/>
      <c r="K20" s="14"/>
      <c r="L20" s="14"/>
      <c r="M20" s="72"/>
    </row>
    <row r="21" spans="1:15" ht="12.75" customHeight="1" x14ac:dyDescent="0.2">
      <c r="A21" s="13"/>
      <c r="B21" s="71"/>
      <c r="E21" s="83"/>
      <c r="F21" s="18"/>
      <c r="G21" s="78"/>
      <c r="H21" s="79"/>
      <c r="I21" s="80"/>
      <c r="J21" s="72"/>
      <c r="K21" s="14"/>
      <c r="L21" s="14"/>
      <c r="M21" s="72"/>
    </row>
    <row r="22" spans="1:15" ht="12.6" customHeight="1" x14ac:dyDescent="0.2">
      <c r="A22" s="13"/>
      <c r="H22" s="14"/>
      <c r="I22" s="14"/>
      <c r="J22" s="14"/>
      <c r="K22" s="14"/>
      <c r="L22" s="14"/>
      <c r="M22" s="14"/>
    </row>
    <row r="23" spans="1:15" ht="25.5" x14ac:dyDescent="0.2">
      <c r="A23" s="13"/>
      <c r="E23" s="22" t="s">
        <v>20</v>
      </c>
      <c r="F23" s="23" t="s">
        <v>4</v>
      </c>
      <c r="G23" s="23" t="s">
        <v>5</v>
      </c>
      <c r="H23" s="24" t="s">
        <v>13</v>
      </c>
      <c r="I23" s="62"/>
      <c r="J23" s="25">
        <f>SUM(J14:J22)</f>
        <v>9787443.3999999948</v>
      </c>
      <c r="K23" s="25">
        <f>SUM(K14:K22)</f>
        <v>11279047.043687336</v>
      </c>
      <c r="L23" s="25">
        <f>SUM(L14:L22)</f>
        <v>13032005.906123996</v>
      </c>
      <c r="M23" s="25">
        <f>SUM(M14:M22)</f>
        <v>896227</v>
      </c>
    </row>
    <row r="24" spans="1:15" x14ac:dyDescent="0.2">
      <c r="A24" s="13"/>
      <c r="E24" s="20"/>
      <c r="F24" s="26"/>
      <c r="G24" s="26"/>
      <c r="H24" s="21"/>
      <c r="I24" s="26"/>
      <c r="J24" s="14"/>
      <c r="K24" s="14"/>
      <c r="L24" s="15"/>
      <c r="M24" s="14"/>
    </row>
    <row r="25" spans="1:15" x14ac:dyDescent="0.2">
      <c r="A25" s="13"/>
      <c r="E25" s="27" t="s">
        <v>21</v>
      </c>
      <c r="F25" s="26"/>
      <c r="G25" s="26"/>
      <c r="H25" s="21"/>
      <c r="I25" s="26"/>
      <c r="J25" s="14"/>
      <c r="K25" s="14"/>
      <c r="L25" s="15"/>
      <c r="M25" s="14"/>
    </row>
    <row r="26" spans="1:15" x14ac:dyDescent="0.2">
      <c r="A26" s="13"/>
      <c r="E26" s="18"/>
      <c r="F26" s="26"/>
      <c r="G26" s="28"/>
      <c r="H26" s="26"/>
      <c r="I26" s="26"/>
      <c r="J26" s="14"/>
      <c r="K26" s="14"/>
      <c r="L26" s="15"/>
      <c r="M26" s="14"/>
    </row>
    <row r="27" spans="1:15" x14ac:dyDescent="0.2">
      <c r="A27" s="13"/>
      <c r="E27" s="18" t="s">
        <v>15</v>
      </c>
      <c r="F27" s="26"/>
      <c r="G27" s="29"/>
      <c r="H27" s="30"/>
      <c r="I27" s="26"/>
      <c r="J27" s="14"/>
      <c r="K27" s="14"/>
      <c r="L27" s="15"/>
      <c r="M27" s="14"/>
    </row>
    <row r="28" spans="1:15" ht="12" customHeight="1" x14ac:dyDescent="0.2">
      <c r="A28" s="16"/>
      <c r="B28" s="17"/>
      <c r="C28"/>
      <c r="D28" s="1"/>
      <c r="E28" s="86"/>
      <c r="F28" s="69"/>
      <c r="G28" s="89"/>
      <c r="H28" s="89"/>
      <c r="I28" s="90"/>
      <c r="J28" s="15"/>
      <c r="K28" s="14"/>
      <c r="L28" s="14"/>
      <c r="M28" s="15"/>
    </row>
    <row r="29" spans="1:15" ht="12" customHeight="1" x14ac:dyDescent="0.2">
      <c r="A29" s="16" t="s">
        <v>16</v>
      </c>
      <c r="B29" s="17">
        <v>6088</v>
      </c>
      <c r="C29" t="s">
        <v>33</v>
      </c>
      <c r="D29" s="1" t="s">
        <v>34</v>
      </c>
      <c r="E29" s="100" t="s">
        <v>35</v>
      </c>
      <c r="F29" s="69" t="s">
        <v>36</v>
      </c>
      <c r="G29" s="89" t="s">
        <v>37</v>
      </c>
      <c r="H29" s="89" t="s">
        <v>38</v>
      </c>
      <c r="I29" s="90" t="s">
        <v>39</v>
      </c>
      <c r="J29" s="15"/>
      <c r="K29" s="14">
        <v>1578355</v>
      </c>
      <c r="L29" s="14"/>
      <c r="M29" s="15"/>
    </row>
    <row r="30" spans="1:15" ht="12" customHeight="1" x14ac:dyDescent="0.2">
      <c r="A30" s="16"/>
      <c r="B30" s="17"/>
      <c r="C30"/>
      <c r="D30" s="1"/>
      <c r="E30" s="86"/>
      <c r="F30" s="69"/>
      <c r="G30" s="89"/>
      <c r="H30" s="89"/>
      <c r="I30" s="90"/>
      <c r="J30" s="15"/>
      <c r="K30" s="14"/>
      <c r="L30" s="14"/>
      <c r="M30" s="15"/>
    </row>
    <row r="31" spans="1:15" x14ac:dyDescent="0.2">
      <c r="A31" s="16"/>
      <c r="B31" s="17"/>
      <c r="E31" s="31"/>
      <c r="F31" s="26"/>
      <c r="G31" s="29"/>
      <c r="H31" s="30"/>
      <c r="I31" s="26"/>
      <c r="J31" s="14"/>
      <c r="K31" s="14"/>
      <c r="L31" s="14"/>
      <c r="M31" s="14"/>
    </row>
    <row r="32" spans="1:15" x14ac:dyDescent="0.2">
      <c r="A32" s="13"/>
      <c r="E32" s="32" t="s">
        <v>22</v>
      </c>
      <c r="F32" s="33"/>
      <c r="G32" s="33"/>
      <c r="H32" s="33"/>
      <c r="I32" s="33"/>
      <c r="J32" s="34">
        <f>SUM(J28:J31)</f>
        <v>0</v>
      </c>
      <c r="K32" s="34">
        <f>SUM(K28:K31)</f>
        <v>1578355</v>
      </c>
      <c r="L32" s="34">
        <f>SUM(L28:L31)</f>
        <v>0</v>
      </c>
      <c r="M32" s="34">
        <f>SUM(M28:M31)</f>
        <v>0</v>
      </c>
      <c r="O32" s="63"/>
    </row>
    <row r="33" spans="1:17" x14ac:dyDescent="0.2">
      <c r="A33" s="13"/>
      <c r="E33" s="20"/>
      <c r="F33" s="26"/>
      <c r="G33" s="26"/>
      <c r="H33" s="26"/>
      <c r="I33" s="26"/>
      <c r="J33" s="14"/>
      <c r="K33" s="14"/>
      <c r="L33" s="15"/>
      <c r="M33" s="14"/>
    </row>
    <row r="34" spans="1:17" x14ac:dyDescent="0.2">
      <c r="A34" s="13"/>
      <c r="B34" s="17"/>
      <c r="E34" s="18" t="s">
        <v>11</v>
      </c>
      <c r="F34" s="26"/>
      <c r="G34" s="26"/>
      <c r="H34" s="26"/>
      <c r="I34" s="26"/>
      <c r="J34" s="14" t="s">
        <v>14</v>
      </c>
      <c r="K34" s="14" t="s">
        <v>14</v>
      </c>
      <c r="L34" s="15"/>
      <c r="M34" s="14" t="s">
        <v>14</v>
      </c>
    </row>
    <row r="35" spans="1:17" x14ac:dyDescent="0.2">
      <c r="A35" s="16"/>
      <c r="B35" s="17"/>
      <c r="C35" s="35"/>
      <c r="D35" s="58"/>
      <c r="E35" s="31"/>
      <c r="F35" s="26"/>
      <c r="G35" s="26"/>
      <c r="H35" s="26"/>
      <c r="I35" s="26"/>
      <c r="J35" s="15"/>
      <c r="K35" s="15"/>
      <c r="L35" s="15"/>
      <c r="M35" s="15"/>
    </row>
    <row r="36" spans="1:17" x14ac:dyDescent="0.2">
      <c r="A36" s="16"/>
      <c r="B36" s="17"/>
      <c r="C36"/>
      <c r="D36" s="93"/>
      <c r="E36" s="94" t="s">
        <v>31</v>
      </c>
      <c r="F36" s="69"/>
      <c r="G36" s="69"/>
      <c r="H36" s="69"/>
      <c r="I36" s="70"/>
      <c r="J36" s="14"/>
      <c r="K36" s="14"/>
      <c r="L36" s="15"/>
      <c r="M36" s="14"/>
    </row>
    <row r="37" spans="1:17" x14ac:dyDescent="0.2">
      <c r="A37" s="16"/>
      <c r="B37" s="17"/>
      <c r="D37" s="59"/>
      <c r="E37" s="64"/>
      <c r="F37" s="26"/>
      <c r="G37" s="26"/>
      <c r="H37" s="68"/>
      <c r="I37" s="26"/>
      <c r="J37" s="14"/>
      <c r="K37" s="14"/>
      <c r="L37" s="14"/>
      <c r="M37" s="14"/>
    </row>
    <row r="38" spans="1:17" x14ac:dyDescent="0.2">
      <c r="A38" s="16"/>
      <c r="B38" s="17"/>
      <c r="C38" s="35"/>
      <c r="D38" s="58"/>
      <c r="E38" s="31"/>
      <c r="F38" s="26"/>
      <c r="G38" s="26"/>
      <c r="H38" s="21"/>
      <c r="I38" s="26"/>
      <c r="J38" s="14"/>
      <c r="K38" s="14"/>
      <c r="L38" s="14"/>
      <c r="M38" s="14"/>
    </row>
    <row r="39" spans="1:17" x14ac:dyDescent="0.2">
      <c r="A39" s="13"/>
      <c r="E39" s="32" t="s">
        <v>23</v>
      </c>
      <c r="F39" s="33"/>
      <c r="G39" s="33"/>
      <c r="H39" s="36"/>
      <c r="I39" s="33"/>
      <c r="J39" s="37">
        <f>SUM(J35:J38)</f>
        <v>0</v>
      </c>
      <c r="K39" s="37">
        <f>SUM(K35:K38)</f>
        <v>0</v>
      </c>
      <c r="L39" s="37">
        <f>SUM(L35:L38)</f>
        <v>0</v>
      </c>
      <c r="M39" s="37">
        <f>SUM(M35:M38)</f>
        <v>0</v>
      </c>
    </row>
    <row r="40" spans="1:17" x14ac:dyDescent="0.2">
      <c r="A40" s="13"/>
      <c r="E40" s="20"/>
      <c r="F40" s="20"/>
      <c r="G40" s="20"/>
      <c r="H40" s="20"/>
      <c r="I40" s="20"/>
      <c r="J40" s="38"/>
      <c r="K40" s="38"/>
      <c r="L40" s="39"/>
      <c r="M40" s="39"/>
    </row>
    <row r="41" spans="1:17" x14ac:dyDescent="0.2">
      <c r="A41" s="13"/>
      <c r="J41" s="40"/>
      <c r="K41" s="40"/>
      <c r="L41" s="41"/>
      <c r="M41" s="41"/>
    </row>
    <row r="42" spans="1:17" ht="30" customHeight="1" x14ac:dyDescent="0.2">
      <c r="A42" s="13"/>
      <c r="E42" s="22" t="s">
        <v>24</v>
      </c>
      <c r="F42" s="42"/>
      <c r="G42" s="42"/>
      <c r="H42" s="42"/>
      <c r="I42" s="42"/>
      <c r="J42" s="43">
        <f>J32+J39</f>
        <v>0</v>
      </c>
      <c r="K42" s="43">
        <f>K32+K39</f>
        <v>1578355</v>
      </c>
      <c r="L42" s="25">
        <f>L32+L39</f>
        <v>0</v>
      </c>
      <c r="M42" s="43">
        <f>M32+M39</f>
        <v>0</v>
      </c>
      <c r="O42" s="81"/>
      <c r="P42" s="81"/>
      <c r="Q42" s="81"/>
    </row>
    <row r="43" spans="1:17" x14ac:dyDescent="0.2">
      <c r="A43" s="13"/>
      <c r="F43" s="44"/>
      <c r="J43" s="15"/>
      <c r="K43" s="15"/>
      <c r="L43" s="14"/>
      <c r="M43" s="15"/>
    </row>
    <row r="44" spans="1:17" ht="51" x14ac:dyDescent="0.2">
      <c r="A44" s="13"/>
      <c r="E44" s="45" t="s">
        <v>25</v>
      </c>
      <c r="F44" s="88">
        <f>F4</f>
        <v>46234</v>
      </c>
      <c r="G44" s="46"/>
      <c r="H44" s="46"/>
      <c r="I44" s="46"/>
      <c r="J44" s="91">
        <f>-J42+J23</f>
        <v>9787443.3999999948</v>
      </c>
      <c r="K44" s="91">
        <f>-K42+K23</f>
        <v>9700692.0436873361</v>
      </c>
      <c r="L44" s="92">
        <f>-L42+L23</f>
        <v>13032005.906123996</v>
      </c>
      <c r="M44" s="98">
        <f>-M42+M23</f>
        <v>896227</v>
      </c>
      <c r="O44" s="63"/>
    </row>
    <row r="45" spans="1:17" x14ac:dyDescent="0.2">
      <c r="A45" s="13"/>
      <c r="E45" s="99"/>
      <c r="F45" s="74"/>
      <c r="G45" s="44"/>
      <c r="H45" s="44"/>
      <c r="I45" s="44"/>
      <c r="J45" s="75"/>
      <c r="K45" s="75"/>
      <c r="L45" s="75"/>
      <c r="M45" s="76"/>
      <c r="O45" s="63"/>
    </row>
    <row r="46" spans="1:17" x14ac:dyDescent="0.2">
      <c r="A46" s="40"/>
      <c r="B46" s="47"/>
      <c r="C46" s="47"/>
      <c r="D46" s="60"/>
      <c r="E46" s="82"/>
      <c r="F46" s="47"/>
      <c r="G46" s="47"/>
      <c r="H46" s="47"/>
      <c r="I46" s="47"/>
      <c r="J46" s="47"/>
      <c r="K46" s="47"/>
      <c r="L46" s="47"/>
      <c r="M46" s="48"/>
    </row>
    <row r="47" spans="1:17" x14ac:dyDescent="0.2">
      <c r="E47"/>
      <c r="F47"/>
      <c r="G47"/>
      <c r="H47"/>
      <c r="I47" s="67"/>
      <c r="J47" s="66"/>
      <c r="K47" s="66"/>
      <c r="L47" s="66"/>
      <c r="M47" s="66"/>
    </row>
    <row r="48" spans="1:17" ht="13.5" customHeight="1" x14ac:dyDescent="0.2">
      <c r="E48"/>
      <c r="I48" s="67"/>
      <c r="J48" s="66"/>
      <c r="K48" s="66"/>
      <c r="L48" s="66"/>
      <c r="M48" s="66"/>
    </row>
    <row r="49" spans="9:14" ht="15" customHeight="1" x14ac:dyDescent="0.2">
      <c r="I49" s="65"/>
      <c r="J49" s="85"/>
      <c r="K49" s="85"/>
      <c r="L49" s="85"/>
      <c r="M49" s="85"/>
      <c r="N49"/>
    </row>
    <row r="50" spans="9:14" x14ac:dyDescent="0.2">
      <c r="J50" s="84"/>
      <c r="K50" s="84"/>
      <c r="L50" s="84"/>
      <c r="M50" s="84"/>
      <c r="N50"/>
    </row>
    <row r="51" spans="9:14" x14ac:dyDescent="0.2">
      <c r="J51" s="49"/>
      <c r="K51" s="49"/>
      <c r="L51" s="49"/>
      <c r="M51" s="49"/>
    </row>
    <row r="52" spans="9:14" x14ac:dyDescent="0.2">
      <c r="J52" s="49"/>
      <c r="K52" s="49"/>
      <c r="L52" s="49"/>
      <c r="M52" s="49"/>
    </row>
  </sheetData>
  <phoneticPr fontId="0" type="noConversion"/>
  <printOptions horizontalCentered="1"/>
  <pageMargins left="0.25" right="0.25" top="0.5" bottom="0.5" header="0.5" footer="0.25"/>
  <pageSetup scale="53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 Joaquin</vt:lpstr>
      <vt:lpstr>'San Joaquin'!Print_Area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2019-12-11T15:41:24Z</cp:lastPrinted>
  <dcterms:created xsi:type="dcterms:W3CDTF">2004-07-28T16:25:05Z</dcterms:created>
  <dcterms:modified xsi:type="dcterms:W3CDTF">2026-08-04T20:25:51Z</dcterms:modified>
</cp:coreProperties>
</file>