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B70B4B91-323F-4B47-A6B8-8773259427B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F13" i="1"/>
  <c r="F4" i="1"/>
  <c r="J32" i="1"/>
  <c r="K32" i="1"/>
  <c r="J23" i="1"/>
  <c r="M42" i="1" l="1"/>
  <c r="M44" i="1" s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<sst xmlns="http://schemas.openxmlformats.org/spreadsheetml/2006/main" count="44" uniqueCount="40">
  <si>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</si>
  <si>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</si>
  <si>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</si>
  <si>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</si>
  <si>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</si>
  <si>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</si>
  <si>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</si>
  <si>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</si>
  <si>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</si>
  <si>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</si>
  <si>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</si>
  <si>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</si>
  <si>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</si>
  <si>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</si>
  <si>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</si>
  <si>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</si>
  <si>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</si>
  <si>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</si>
  <si>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</si>
  <si>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</si>
  <si>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</si>
  <si>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</si>
  <si>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</si>
  <si>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</si>
  <si>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</si>
  <si>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</si>
  <si>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</si>
  <si>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</si>
  <si>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</si>
  <si>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</si>
  <si>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</si>
  <si>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</si>
  <si>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</si>
  <si>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San Joaquin</t>
  </si>
  <si>
    <t>11/25/2025</t>
  </si>
  <si>
    <t>SAN JOAQUIN COG</t>
  </si>
  <si>
    <t>CMLNI-6088(093)</t>
  </si>
  <si>
    <t>IN SAN JOAQUIN AND MERCED COUNTIES</t>
  </si>
  <si>
    <t xml:space="preserve">AS A TRAVEL DEMAND MANAGEMENT (TDM) IMPLEMENTATION STRATEGY, THIS PROGRAM 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</si>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</sst>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2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453125" style="1" bestFit="1" customWidth="1"/>
    <col min="3" max="3" width="11.7265625" style="1" bestFit="1" customWidth="1"/>
    <col min="4" max="4" width="12.1796875" style="7" bestFit="1" customWidth="1"/>
    <col min="5" max="5" width="40.26953125" style="1" customWidth="1"/>
    <col min="6" max="6" width="19.1796875" style="1" customWidth="1"/>
    <col min="7" max="8" width="25.7265625" style="1" customWidth="1"/>
    <col min="9" max="9" width="12.7265625" style="1" customWidth="1"/>
    <col min="10" max="10" width="15.453125" style="1" bestFit="1" customWidth="1"/>
    <col min="11" max="11" width="14.1796875" style="1" customWidth="1"/>
    <col min="12" max="12" width="14.7265625" style="1" customWidth="1"/>
    <col min="13" max="13" width="15.453125" style="1" bestFit="1" customWidth="1"/>
    <col min="14" max="14" width="10.26953125" style="1" bestFit="1" customWidth="1"/>
    <col min="15" max="15" width="14" style="1" bestFit="1" customWidth="1"/>
    <col min="16" max="17" width="13.453125" style="1" bestFit="1" customWidth="1"/>
    <col min="18" max="16384" width="8.81640625" style="1"/>
  </cols>
  <sheetData>
    <row r="1" spans="1:15" ht="13" x14ac:dyDescent="0.3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ht="13" x14ac:dyDescent="0.3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ht="13" x14ac:dyDescent="0.3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ht="13" x14ac:dyDescent="0.3">
      <c r="A4" s="55"/>
      <c r="B4" s="55"/>
      <c r="C4" s="55"/>
      <c r="D4" s="55"/>
      <c r="E4" s="55"/>
      <c r="F4" s="89">
        <f>[1]Template!$A$4</f>
        <v>45991</v>
      </c>
      <c r="G4" s="55"/>
      <c r="H4" s="55"/>
      <c r="I4" s="18"/>
      <c r="J4" s="55"/>
      <c r="K4" s="55"/>
      <c r="L4" s="55"/>
      <c r="M4" s="55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7"/>
    </row>
    <row r="8" spans="1:15" s="7" customFormat="1" ht="13" x14ac:dyDescent="0.3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8"/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9" t="s">
        <v>32</v>
      </c>
    </row>
    <row r="10" spans="1:15" x14ac:dyDescent="0.25">
      <c r="A10" s="13"/>
      <c r="H10" s="14"/>
      <c r="I10" s="14"/>
      <c r="J10" s="14"/>
      <c r="K10" s="14"/>
      <c r="L10" s="15"/>
      <c r="M10" s="14"/>
    </row>
    <row r="11" spans="1:15" ht="13" x14ac:dyDescent="0.3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ht="13" x14ac:dyDescent="0.3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ht="13" x14ac:dyDescent="0.3">
      <c r="A13" s="13"/>
      <c r="B13" s="17"/>
      <c r="C13" s="17"/>
      <c r="E13" s="18" t="s">
        <v>19</v>
      </c>
      <c r="F13" s="89">
        <f>[1]Template!$F$12</f>
        <v>45961</v>
      </c>
      <c r="G13" s="17"/>
      <c r="H13" s="19"/>
      <c r="I13" s="14"/>
      <c r="J13" s="14"/>
      <c r="K13" s="14"/>
      <c r="L13" s="15"/>
      <c r="M13" s="14"/>
    </row>
    <row r="14" spans="1:15" ht="13" x14ac:dyDescent="0.3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13898295.949999996</v>
      </c>
      <c r="K14" s="14">
        <v>17260347.593687337</v>
      </c>
      <c r="L14" s="15">
        <v>17951747.866123997</v>
      </c>
      <c r="M14" s="14">
        <v>869467</v>
      </c>
      <c r="O14" s="63"/>
    </row>
    <row r="15" spans="1:15" x14ac:dyDescent="0.25">
      <c r="A15" s="13"/>
      <c r="H15" s="14"/>
      <c r="I15" s="14"/>
      <c r="J15" s="14"/>
      <c r="K15" s="14"/>
      <c r="L15" s="15"/>
      <c r="M15" s="14"/>
    </row>
    <row r="16" spans="1:15" ht="13" x14ac:dyDescent="0.3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ht="13" x14ac:dyDescent="0.3">
      <c r="A17" s="13"/>
      <c r="E17" s="84"/>
      <c r="F17" s="18"/>
      <c r="G17" s="73"/>
      <c r="H17" s="87"/>
      <c r="I17" s="82"/>
      <c r="J17" s="14"/>
      <c r="K17" s="14"/>
      <c r="L17" s="14"/>
      <c r="M17" s="14"/>
    </row>
    <row r="18" spans="1:15" ht="13" x14ac:dyDescent="0.3">
      <c r="A18" s="13"/>
      <c r="E18" s="84"/>
      <c r="F18" s="18"/>
      <c r="G18" s="78"/>
      <c r="H18" s="79"/>
      <c r="I18" s="80"/>
      <c r="J18" s="14"/>
      <c r="K18" s="14"/>
      <c r="L18" s="14"/>
      <c r="M18" s="14"/>
    </row>
    <row r="19" spans="1:15" ht="12.75" customHeight="1" x14ac:dyDescent="0.3">
      <c r="A19" s="13"/>
      <c r="B19" s="71"/>
      <c r="E19" s="84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3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3">
      <c r="A21" s="13"/>
      <c r="B21" s="71"/>
      <c r="E21" s="84"/>
      <c r="F21" s="18"/>
      <c r="G21" s="78"/>
      <c r="H21" s="79"/>
      <c r="I21" s="80"/>
      <c r="J21" s="72"/>
      <c r="K21" s="14"/>
      <c r="L21" s="14"/>
      <c r="M21" s="72"/>
    </row>
    <row r="22" spans="1:15" ht="12.65" customHeight="1" x14ac:dyDescent="0.25">
      <c r="A22" s="13"/>
      <c r="H22" s="14"/>
      <c r="I22" s="14"/>
      <c r="J22" s="14"/>
      <c r="K22" s="14"/>
      <c r="L22" s="14"/>
      <c r="M22" s="14"/>
    </row>
    <row r="23" spans="1:15" ht="26" x14ac:dyDescent="0.3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13898295.949999996</v>
      </c>
      <c r="K23" s="25">
        <f>SUM(K14:K22)</f>
        <v>17260347.593687337</v>
      </c>
      <c r="L23" s="25">
        <f>SUM(L14:L22)</f>
        <v>17951747.866123997</v>
      </c>
      <c r="M23" s="25">
        <f>SUM(M14:M22)</f>
        <v>869467</v>
      </c>
    </row>
    <row r="24" spans="1:15" x14ac:dyDescent="0.25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ht="13" x14ac:dyDescent="0.3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ht="13" x14ac:dyDescent="0.3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ht="13" x14ac:dyDescent="0.3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5">
      <c r="A28" s="16"/>
      <c r="B28" s="17"/>
      <c r="C28"/>
      <c r="D28" s="1"/>
      <c r="E28" s="88"/>
      <c r="F28" s="69"/>
      <c r="G28" s="91"/>
      <c r="H28" s="91"/>
      <c r="I28" s="92"/>
      <c r="J28" s="15"/>
      <c r="K28" s="14"/>
      <c r="L28" s="14"/>
      <c r="M28" s="15"/>
    </row>
    <row r="29" spans="1:15" ht="12" customHeight="1" x14ac:dyDescent="0.25">
      <c r="A29" s="16" t="s">
        <v>16</v>
      </c>
      <c r="B29" s="17">
        <v>6088</v>
      </c>
      <c r="C29" t="s">
        <v>33</v>
      </c>
      <c r="D29" s="1" t="s">
        <v>34</v>
      </c>
      <c r="E29" s="88" t="s">
        <v>35</v>
      </c>
      <c r="F29" s="69" t="s">
        <v>36</v>
      </c>
      <c r="G29" s="91" t="s">
        <v>37</v>
      </c>
      <c r="H29" s="91" t="s">
        <v>38</v>
      </c>
      <c r="I29" s="92" t="s">
        <v>39</v>
      </c>
      <c r="J29" s="15">
        <v>2313004</v>
      </c>
      <c r="K29" s="14"/>
      <c r="L29" s="14"/>
      <c r="M29" s="15"/>
    </row>
    <row r="30" spans="1:15" ht="12" customHeight="1" x14ac:dyDescent="0.25">
      <c r="A30" s="16"/>
      <c r="B30" s="17"/>
      <c r="C30"/>
      <c r="D30" s="1"/>
      <c r="E30" s="88"/>
      <c r="F30" s="69"/>
      <c r="G30" s="91"/>
      <c r="H30" s="91"/>
      <c r="I30" s="92"/>
      <c r="J30" s="15"/>
      <c r="K30" s="14"/>
      <c r="L30" s="14"/>
      <c r="M30" s="15"/>
    </row>
    <row r="31" spans="1:15" x14ac:dyDescent="0.25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ht="13" x14ac:dyDescent="0.3">
      <c r="A32" s="13"/>
      <c r="E32" s="32" t="s">
        <v>22</v>
      </c>
      <c r="F32" s="33"/>
      <c r="G32" s="33"/>
      <c r="H32" s="33"/>
      <c r="I32" s="33"/>
      <c r="J32" s="34">
        <f>SUM(J28:J31)</f>
        <v>2313004</v>
      </c>
      <c r="K32" s="34">
        <f>SUM(K28:K31)</f>
        <v>0</v>
      </c>
      <c r="L32" s="34">
        <f>SUM(L28:L31)</f>
        <v>0</v>
      </c>
      <c r="M32" s="34">
        <f>SUM(M28:M31)</f>
        <v>0</v>
      </c>
      <c r="O32" s="63"/>
    </row>
    <row r="33" spans="1:17" x14ac:dyDescent="0.25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ht="13" x14ac:dyDescent="0.3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5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5">
      <c r="A36" s="16"/>
      <c r="B36" s="17"/>
      <c r="C36"/>
      <c r="D36" s="95"/>
      <c r="E36" s="96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5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5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ht="13" x14ac:dyDescent="0.3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5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5">
      <c r="A41" s="13"/>
      <c r="J41" s="40"/>
      <c r="K41" s="40"/>
      <c r="L41" s="41"/>
      <c r="M41" s="41"/>
    </row>
    <row r="42" spans="1:17" ht="30" customHeight="1" x14ac:dyDescent="0.3">
      <c r="A42" s="13"/>
      <c r="E42" s="22" t="s">
        <v>24</v>
      </c>
      <c r="F42" s="42"/>
      <c r="G42" s="42"/>
      <c r="H42" s="42"/>
      <c r="I42" s="42"/>
      <c r="J42" s="43">
        <f>J32+J39</f>
        <v>2313004</v>
      </c>
      <c r="K42" s="43">
        <f>K32+K39</f>
        <v>0</v>
      </c>
      <c r="L42" s="25">
        <f>L32+L39</f>
        <v>0</v>
      </c>
      <c r="M42" s="43">
        <f>M32+M39</f>
        <v>0</v>
      </c>
      <c r="O42" s="81"/>
      <c r="P42" s="81"/>
      <c r="Q42" s="81"/>
    </row>
    <row r="43" spans="1:17" x14ac:dyDescent="0.25">
      <c r="A43" s="13"/>
      <c r="F43" s="44"/>
      <c r="J43" s="15"/>
      <c r="K43" s="15"/>
      <c r="L43" s="14"/>
      <c r="M43" s="15"/>
    </row>
    <row r="44" spans="1:17" ht="39" x14ac:dyDescent="0.3">
      <c r="A44" s="13"/>
      <c r="E44" s="45" t="s">
        <v>25</v>
      </c>
      <c r="F44" s="90">
        <f>F4</f>
        <v>45991</v>
      </c>
      <c r="G44" s="46"/>
      <c r="H44" s="46"/>
      <c r="I44" s="46"/>
      <c r="J44" s="93">
        <f>-J42+J23</f>
        <v>11585291.949999996</v>
      </c>
      <c r="K44" s="93">
        <f>-K42+K23</f>
        <v>17260347.593687337</v>
      </c>
      <c r="L44" s="94">
        <f>-L42+L23</f>
        <v>17951747.866123997</v>
      </c>
      <c r="M44" s="100">
        <f>-M42+M23</f>
        <v>869467</v>
      </c>
      <c r="O44" s="63"/>
    </row>
    <row r="45" spans="1:17" ht="13" x14ac:dyDescent="0.3">
      <c r="A45" s="13"/>
      <c r="E45" s="101"/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5">
      <c r="A46" s="40"/>
      <c r="B46" s="47"/>
      <c r="C46" s="47"/>
      <c r="D46" s="60"/>
      <c r="E46" s="83"/>
      <c r="F46" s="47"/>
      <c r="G46" s="47"/>
      <c r="H46" s="47"/>
      <c r="I46" s="47"/>
      <c r="J46" s="47"/>
      <c r="K46" s="47"/>
      <c r="L46" s="47"/>
      <c r="M46" s="48"/>
    </row>
    <row r="47" spans="1:17" x14ac:dyDescent="0.25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5">
      <c r="E48"/>
      <c r="I48" s="67"/>
      <c r="J48" s="66"/>
      <c r="K48" s="66"/>
      <c r="L48" s="66"/>
      <c r="M48" s="66"/>
    </row>
    <row r="49" spans="9:14" ht="15" customHeight="1" x14ac:dyDescent="0.25">
      <c r="I49" s="65"/>
      <c r="J49" s="86"/>
      <c r="K49" s="86"/>
      <c r="L49" s="86"/>
      <c r="M49" s="86"/>
      <c r="N49"/>
    </row>
    <row r="50" spans="9:14" x14ac:dyDescent="0.25">
      <c r="J50" s="85"/>
      <c r="K50" s="85"/>
      <c r="L50" s="85"/>
      <c r="M50" s="85"/>
      <c r="N50"/>
    </row>
    <row r="51" spans="9:14" x14ac:dyDescent="0.25">
      <c r="J51" s="49"/>
      <c r="K51" s="49"/>
      <c r="L51" s="49"/>
      <c r="M51" s="49"/>
    </row>
    <row r="52" spans="9:14" x14ac:dyDescent="0.25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2025-12-04T22:10:05Z</dcterms:modified>
</cp:coreProperties>
</file>