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A11007C7-4856-4AFB-AE13-14D907A9295E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<sst xmlns="http://schemas.openxmlformats.org/spreadsheetml/2006/main" count="61" uniqueCount="56">
  <si>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</si>
  <si>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</si>
  <si>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</si>
  <si>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</si>
  <si>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</si>
  <si>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</si>
  <si>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</si>
  <si>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</si>
  <si>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</si>
  <si>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</si>
  <si>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</si>
  <si>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</si>
  <si>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</si>
  <si>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</si>
  <si>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</si>
  <si>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</si>
  <si>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</si>
  <si>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</si>
  <si>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</si>
  <si>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</si>
  <si>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</si>
  <si>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</si>
  <si>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</si>
  <si>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</si>
  <si>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</si>
  <si>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</si>
  <si>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</si>
  <si>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</si>
  <si>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</si>
  <si>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</si>
  <si>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</si>
  <si>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</si>
  <si>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</si>
  <si>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</si>
  <si>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</si>
  <si>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</si>
  <si>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</si>
  <si>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</si>
  <si>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</si>
  <si>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</si>
  <si>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</si>
  <si>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</si>
  <si>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</si>
  <si>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October 31, 2025 Balance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</si>
  <si>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 xml:space="preserve">SANDAG $30,000,000 STBGP Urban loan repayment to SCAG is pending further discussion between SCAG and SANDAG.  </t>
    </r>
  </si>
  <si>
    <t>Total Beginning 
November 2025 Balance</t>
  </si>
  <si>
    <t>November 30, 2025 Balance</t>
  </si>
  <si>
    <t>San Diego</t>
  </si>
  <si>
    <t>11/13/2025</t>
  </si>
  <si>
    <t>SD ASSOC GOV'T</t>
  </si>
  <si>
    <t>STPL-6066(206)</t>
  </si>
  <si>
    <t>I-8/WEST WILLOWS ROAD</t>
  </si>
  <si>
    <t>PRELIMINARY DESIGN FOR INTERCHANGE IMPROVEMENTS. TC.</t>
  </si>
  <si>
    <t>Y230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</si>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</sst>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0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1640625" defaultRowHeight="12.5" x14ac:dyDescent="0.25"/>
  <cols>
    <col min="1" max="1" width="7.453125" style="1" bestFit="1" customWidth="1"/>
    <col min="2" max="2" width="10.81640625" style="1" bestFit="1" customWidth="1"/>
    <col min="3" max="3" width="9.7265625" style="1" bestFit="1" customWidth="1"/>
    <col min="4" max="4" width="11.54296875" style="7" bestFit="1" customWidth="1"/>
    <col min="5" max="5" width="46.54296875" style="1" customWidth="1"/>
    <col min="6" max="6" width="21.54296875" style="1" customWidth="1"/>
    <col min="7" max="7" width="23.7265625" style="1" customWidth="1"/>
    <col min="8" max="8" width="25.7265625" style="1" customWidth="1"/>
    <col min="9" max="9" width="15.54296875" style="1" bestFit="1" customWidth="1"/>
    <col min="10" max="10" width="12.7265625" style="1" customWidth="1"/>
    <col min="11" max="11" width="18.26953125" style="1" bestFit="1" customWidth="1"/>
    <col min="12" max="14" width="13.1796875" style="1" customWidth="1"/>
    <col min="15" max="15" width="8.81640625" style="1"/>
    <col min="16" max="17" width="14" style="1" bestFit="1" customWidth="1"/>
    <col min="18" max="18" width="12.26953125" style="1" bestFit="1" customWidth="1"/>
    <col min="19" max="16384" width="8.81640625" style="1"/>
  </cols>
  <sheetData>
    <row r="1" spans="1:16" ht="13" x14ac:dyDescent="0.3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ht="13" x14ac:dyDescent="0.3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ht="13" x14ac:dyDescent="0.3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ht="13" x14ac:dyDescent="0.3">
      <c r="A4" s="60"/>
      <c r="B4" s="60"/>
      <c r="C4" s="60"/>
      <c r="D4" s="60"/>
      <c r="E4" s="60"/>
      <c r="F4" s="90">
        <f>[1]Template!$A$4</f>
        <v>45991</v>
      </c>
      <c r="G4" s="60"/>
      <c r="H4" s="60"/>
      <c r="I4" s="60"/>
      <c r="J4" s="60"/>
      <c r="K4" s="60"/>
      <c r="L4" s="60"/>
      <c r="M4" s="60"/>
      <c r="N4" s="60"/>
    </row>
    <row r="5" spans="1:16" ht="13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ht="13" x14ac:dyDescent="0.3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ht="13" x14ac:dyDescent="0.3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2"/>
    </row>
    <row r="8" spans="1:16" s="7" customFormat="1" ht="13" x14ac:dyDescent="0.3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3"/>
    </row>
    <row r="9" spans="1:16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4" t="s">
        <v>42</v>
      </c>
    </row>
    <row r="10" spans="1:16" x14ac:dyDescent="0.25">
      <c r="A10" s="12"/>
      <c r="H10" s="13"/>
      <c r="I10" s="13"/>
      <c r="J10" s="13"/>
      <c r="K10" s="13"/>
      <c r="L10" s="13"/>
      <c r="M10" s="13"/>
      <c r="N10" s="13"/>
    </row>
    <row r="11" spans="1:16" ht="13" x14ac:dyDescent="0.3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ht="13" x14ac:dyDescent="0.3">
      <c r="A13" s="12"/>
      <c r="B13" s="15"/>
      <c r="C13" s="15"/>
      <c r="E13" s="16" t="s">
        <v>18</v>
      </c>
      <c r="F13" s="90">
        <f>[1]Template!$F$12</f>
        <v>45961</v>
      </c>
      <c r="G13" s="15"/>
      <c r="H13" s="17"/>
      <c r="I13" s="13"/>
      <c r="J13" s="13"/>
      <c r="K13" s="13"/>
      <c r="L13" s="13"/>
      <c r="M13" s="13"/>
      <c r="N13" s="13"/>
    </row>
    <row r="14" spans="1:16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40195164.76000002</v>
      </c>
      <c r="L14" s="13">
        <v>51001652.699999988</v>
      </c>
      <c r="M14" s="13">
        <v>3210082.8267762717</v>
      </c>
      <c r="N14" s="13">
        <v>6454483</v>
      </c>
      <c r="P14" s="36"/>
    </row>
    <row r="15" spans="1:16" x14ac:dyDescent="0.25">
      <c r="A15" s="12"/>
      <c r="H15" s="13"/>
      <c r="I15" s="13"/>
      <c r="J15" s="13"/>
      <c r="K15" s="13"/>
      <c r="L15" s="13"/>
      <c r="M15" s="13"/>
      <c r="N15" s="13"/>
    </row>
    <row r="16" spans="1:16" ht="13" x14ac:dyDescent="0.3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ht="13" x14ac:dyDescent="0.3">
      <c r="A17" s="12"/>
      <c r="E17" s="86" t="s">
        <v>54</v>
      </c>
      <c r="F17" s="16"/>
      <c r="G17" s="74"/>
      <c r="H17" s="75"/>
      <c r="I17" s="76" t="s">
        <v>55</v>
      </c>
      <c r="J17" s="13"/>
      <c r="K17" s="13"/>
      <c r="L17" s="13"/>
      <c r="M17" s="13">
        <v>-18776</v>
      </c>
      <c r="N17" s="13"/>
    </row>
    <row r="18" spans="1:14" ht="13" x14ac:dyDescent="0.3">
      <c r="A18" s="12"/>
      <c r="E18" s="86"/>
      <c r="F18" s="16"/>
      <c r="G18" s="74"/>
      <c r="H18" s="75"/>
      <c r="I18" s="76"/>
      <c r="J18" s="13"/>
      <c r="K18" s="13"/>
      <c r="L18" s="13"/>
      <c r="M18" s="13"/>
      <c r="N18" s="13"/>
    </row>
    <row r="19" spans="1:14" ht="13" x14ac:dyDescent="0.3">
      <c r="A19" s="12"/>
      <c r="E19" s="52"/>
      <c r="F19" s="16"/>
      <c r="G19" s="74"/>
      <c r="H19" s="75"/>
      <c r="I19" s="76"/>
      <c r="J19" s="13"/>
      <c r="K19" s="13"/>
      <c r="L19" s="13"/>
      <c r="M19" s="13"/>
      <c r="N19" s="13"/>
    </row>
    <row r="20" spans="1:14" ht="12.75" customHeight="1" x14ac:dyDescent="0.3">
      <c r="A20" s="14"/>
      <c r="B20" s="18"/>
      <c r="C20" s="18"/>
      <c r="D20" s="64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3">
      <c r="A21" s="14"/>
      <c r="B21" s="18"/>
      <c r="C21" s="18"/>
      <c r="D21" s="64"/>
      <c r="E21" s="86"/>
      <c r="F21" s="16"/>
      <c r="G21" s="74"/>
      <c r="H21" s="75"/>
      <c r="I21" s="76"/>
      <c r="J21" s="13"/>
      <c r="K21" s="71"/>
      <c r="L21" s="13"/>
      <c r="M21" s="13"/>
      <c r="N21" s="71"/>
    </row>
    <row r="22" spans="1:14" ht="13" x14ac:dyDescent="0.3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ht="13" x14ac:dyDescent="0.3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40195164.76000002</v>
      </c>
      <c r="L23" s="25">
        <f t="shared" ref="L23:M23" si="0">SUM(L14:L22)</f>
        <v>51001652.699999988</v>
      </c>
      <c r="M23" s="25">
        <f t="shared" si="0"/>
        <v>3191306.8267762717</v>
      </c>
      <c r="N23" s="25">
        <f>SUM(N14:N22)</f>
        <v>6454483</v>
      </c>
    </row>
    <row r="24" spans="1:14" ht="13.5" customHeight="1" x14ac:dyDescent="0.25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ht="13" x14ac:dyDescent="0.3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5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ht="13" x14ac:dyDescent="0.3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5">
      <c r="A28" s="14"/>
      <c r="B28" s="15"/>
      <c r="C28" s="87"/>
      <c r="D28" s="94"/>
      <c r="E28" s="88"/>
      <c r="F28" s="89"/>
      <c r="G28" s="92"/>
      <c r="H28" s="92"/>
      <c r="I28" s="93"/>
      <c r="J28" s="37"/>
      <c r="K28" s="13"/>
      <c r="L28" s="13"/>
      <c r="M28" s="13"/>
      <c r="N28" s="13"/>
    </row>
    <row r="29" spans="1:14" x14ac:dyDescent="0.25">
      <c r="A29" s="14" t="s">
        <v>15</v>
      </c>
      <c r="B29" s="15">
        <v>6066</v>
      </c>
      <c r="C29" s="87" t="s">
        <v>47</v>
      </c>
      <c r="D29" s="94" t="s">
        <v>48</v>
      </c>
      <c r="E29" s="107" t="s">
        <v>49</v>
      </c>
      <c r="F29" s="89" t="s">
        <v>50</v>
      </c>
      <c r="G29" s="92" t="s">
        <v>51</v>
      </c>
      <c r="H29" s="92" t="s">
        <v>52</v>
      </c>
      <c r="I29" s="93" t="s">
        <v>53</v>
      </c>
      <c r="J29" s="37">
        <v>78661</v>
      </c>
      <c r="K29" s="13"/>
      <c r="L29" s="13">
        <v>-600000</v>
      </c>
      <c r="M29" s="13"/>
      <c r="N29" s="13"/>
    </row>
    <row r="30" spans="1:14" x14ac:dyDescent="0.25">
      <c r="A30" s="14"/>
      <c r="B30" s="15"/>
      <c r="C30" s="87"/>
      <c r="D30" s="94"/>
      <c r="E30" s="88"/>
      <c r="F30" s="89"/>
      <c r="G30" s="92"/>
      <c r="H30" s="92"/>
      <c r="I30" s="93"/>
      <c r="J30" s="105"/>
      <c r="K30" s="13"/>
      <c r="L30" s="13"/>
      <c r="M30" s="13"/>
      <c r="N30" s="13"/>
    </row>
    <row r="31" spans="1:14" x14ac:dyDescent="0.25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ht="13" x14ac:dyDescent="0.3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0</v>
      </c>
      <c r="L32" s="35">
        <f>SUM(L28:L31)</f>
        <v>-600000</v>
      </c>
      <c r="M32" s="35">
        <f>SUM(M28:M31)</f>
        <v>0</v>
      </c>
      <c r="N32" s="35">
        <f>SUM(N28:N31)</f>
        <v>0</v>
      </c>
    </row>
    <row r="33" spans="1:16" x14ac:dyDescent="0.25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ht="13" x14ac:dyDescent="0.3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5">
      <c r="A35" s="14"/>
      <c r="B35" s="15"/>
      <c r="C35"/>
      <c r="D35" s="95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5">
      <c r="A36" s="14"/>
      <c r="B36" s="15"/>
      <c r="C36"/>
      <c r="D36" s="95"/>
      <c r="E36" s="100" t="s">
        <v>41</v>
      </c>
      <c r="F36" s="67"/>
      <c r="G36" s="67"/>
      <c r="H36" s="78"/>
      <c r="I36" s="81"/>
      <c r="J36" s="98"/>
      <c r="K36" s="13"/>
      <c r="L36" s="13"/>
      <c r="M36" s="13"/>
      <c r="N36" s="13"/>
    </row>
    <row r="37" spans="1:16" s="39" customFormat="1" ht="12.75" customHeight="1" x14ac:dyDescent="0.25">
      <c r="A37" s="14"/>
      <c r="B37" s="15"/>
      <c r="C37"/>
      <c r="D37" s="95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5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ht="13" x14ac:dyDescent="0.3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5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5">
      <c r="A41" s="12"/>
      <c r="K41" s="20"/>
      <c r="L41" s="20"/>
      <c r="M41" s="13"/>
      <c r="N41" s="20"/>
    </row>
    <row r="42" spans="1:16" ht="30" customHeight="1" x14ac:dyDescent="0.3">
      <c r="A42" s="12"/>
      <c r="E42" s="21" t="s">
        <v>23</v>
      </c>
      <c r="F42" s="41"/>
      <c r="G42" s="41"/>
      <c r="H42" s="41"/>
      <c r="I42" s="41"/>
      <c r="J42" s="41"/>
      <c r="K42" s="42">
        <f>+K32+K39</f>
        <v>0</v>
      </c>
      <c r="L42" s="42">
        <f>+L32+L39</f>
        <v>-600000</v>
      </c>
      <c r="M42" s="25">
        <f>+M32+M39</f>
        <v>0</v>
      </c>
      <c r="N42" s="42">
        <f>+N32+N39</f>
        <v>0</v>
      </c>
    </row>
    <row r="43" spans="1:16" x14ac:dyDescent="0.25">
      <c r="A43" s="12"/>
      <c r="F43" s="43"/>
      <c r="K43" s="20"/>
      <c r="L43" s="20"/>
      <c r="M43" s="13"/>
      <c r="N43" s="20"/>
    </row>
    <row r="44" spans="1:16" ht="38.25" customHeight="1" x14ac:dyDescent="0.3">
      <c r="A44" s="12"/>
      <c r="E44" s="44" t="s">
        <v>24</v>
      </c>
      <c r="F44" s="91">
        <f>F4</f>
        <v>45991</v>
      </c>
      <c r="G44" s="45"/>
      <c r="H44" s="45"/>
      <c r="I44" s="45"/>
      <c r="J44" s="45"/>
      <c r="K44" s="96">
        <f>-K42+K23</f>
        <v>40195164.76000002</v>
      </c>
      <c r="L44" s="96">
        <f>-L42+L23</f>
        <v>51601652.699999988</v>
      </c>
      <c r="M44" s="97">
        <f>-M42+M23</f>
        <v>3191306.8267762717</v>
      </c>
      <c r="N44" s="106">
        <f>-N42+N23</f>
        <v>6454483</v>
      </c>
      <c r="P44" s="36"/>
    </row>
    <row r="45" spans="1:16" ht="14.5" x14ac:dyDescent="0.25">
      <c r="A45" s="12"/>
      <c r="E45" t="s">
        <v>44</v>
      </c>
      <c r="N45" s="13"/>
    </row>
    <row r="46" spans="1:16" x14ac:dyDescent="0.25">
      <c r="A46" s="82"/>
      <c r="B46" s="83"/>
      <c r="C46" s="83"/>
      <c r="D46" s="84"/>
      <c r="E46" s="99"/>
      <c r="F46" s="83"/>
      <c r="G46" s="83"/>
      <c r="H46" s="83"/>
      <c r="I46" s="83"/>
      <c r="J46" s="83"/>
      <c r="K46" s="83"/>
      <c r="L46" s="83"/>
      <c r="M46" s="83"/>
      <c r="N46" s="85"/>
    </row>
    <row r="47" spans="1:16" ht="13" thickBot="1" x14ac:dyDescent="0.3">
      <c r="K47" s="36"/>
      <c r="L47" s="36"/>
      <c r="M47" s="36"/>
      <c r="N47" s="36"/>
    </row>
    <row r="48" spans="1:16" s="52" customFormat="1" ht="39.5" thickBot="1" x14ac:dyDescent="0.35">
      <c r="D48" s="66"/>
      <c r="E48" s="57" t="s">
        <v>29</v>
      </c>
      <c r="F48" s="57" t="s">
        <v>43</v>
      </c>
      <c r="G48" s="57" t="s">
        <v>40</v>
      </c>
      <c r="H48" s="57" t="s">
        <v>45</v>
      </c>
      <c r="I48" s="57" t="s">
        <v>34</v>
      </c>
      <c r="J48" s="57" t="s">
        <v>35</v>
      </c>
      <c r="K48" s="57" t="s">
        <v>46</v>
      </c>
      <c r="N48" s="101"/>
    </row>
    <row r="49" spans="4:14" s="52" customFormat="1" ht="13" x14ac:dyDescent="0.3">
      <c r="D49" s="66"/>
      <c r="E49" s="53" t="s">
        <v>32</v>
      </c>
      <c r="F49" s="54">
        <v>50572867.379999995</v>
      </c>
      <c r="G49" s="54">
        <v>0</v>
      </c>
      <c r="H49" s="54">
        <f>F49+G49</f>
        <v>50572867.379999995</v>
      </c>
      <c r="I49" s="63" t="s">
        <v>37</v>
      </c>
      <c r="J49" s="54">
        <v>-600000</v>
      </c>
      <c r="K49" s="54">
        <f>H49-J49</f>
        <v>51172867.379999995</v>
      </c>
      <c r="L49" s="73"/>
      <c r="M49" s="80"/>
    </row>
    <row r="50" spans="4:14" s="52" customFormat="1" ht="13.5" thickBot="1" x14ac:dyDescent="0.3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35">
      <c r="D51" s="66"/>
      <c r="E51" s="58" t="s">
        <v>31</v>
      </c>
      <c r="F51" s="68">
        <f>SUM(F49:F50)</f>
        <v>51001652.699999996</v>
      </c>
      <c r="G51" s="68">
        <f>SUM(G49:G50)</f>
        <v>0</v>
      </c>
      <c r="H51" s="68">
        <f>SUM(H49:H50)</f>
        <v>51001652.699999996</v>
      </c>
      <c r="I51" s="58"/>
      <c r="J51" s="68">
        <f>SUM(J49:J50)</f>
        <v>-600000</v>
      </c>
      <c r="K51" s="68">
        <f>SUM(K49:K50)</f>
        <v>51601652.699999996</v>
      </c>
      <c r="L51" s="73"/>
      <c r="M51" s="73"/>
      <c r="N51" s="16"/>
    </row>
    <row r="52" spans="4:14" x14ac:dyDescent="0.25">
      <c r="F52" s="36"/>
      <c r="G52" s="36"/>
      <c r="H52" s="36"/>
      <c r="I52" s="36"/>
      <c r="J52" s="36"/>
      <c r="K52" s="36"/>
      <c r="L52" s="36"/>
      <c r="N52" s="36"/>
    </row>
    <row r="53" spans="4:14" x14ac:dyDescent="0.25">
      <c r="F53" s="59"/>
      <c r="G53" s="59"/>
      <c r="H53" s="59"/>
      <c r="I53" s="59"/>
      <c r="J53" s="59"/>
      <c r="K53" s="59"/>
      <c r="N53" s="59"/>
    </row>
    <row r="54" spans="4:14" x14ac:dyDescent="0.25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2025-12-04T22:07:41Z</dcterms:modified>
</cp:coreProperties>
</file>