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502F3697-CD47-45E5-968A-F328AD057875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 s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<sst xmlns="http://schemas.openxmlformats.org/spreadsheetml/2006/main" count="60" uniqueCount="55">
  <si>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</si>
  <si>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</si>
  <si>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</si>
  <si>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</si>
  <si>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</si>
  <si>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</si>
  <si>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</si>
  <si>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</si>
  <si>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</si>
  <si>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</si>
  <si>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</si>
  <si>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</si>
  <si>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</si>
  <si>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</si>
  <si>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</si>
  <si>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</si>
  <si>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</si>
  <si>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</si>
  <si>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</si>
  <si>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</si>
  <si>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</si>
  <si>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</si>
  <si>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</si>
  <si>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</si>
  <si>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</si>
  <si>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</si>
  <si>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</si>
  <si>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</si>
  <si>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</si>
  <si>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</si>
  <si>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</si>
  <si>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</si>
  <si>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</si>
  <si>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</si>
  <si>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</si>
  <si>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</si>
  <si>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</si>
  <si>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</si>
  <si>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</si>
  <si>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</si>
  <si>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</si>
  <si>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</si>
  <si>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</si>
  <si>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April 30, 2026 Balance</t>
  </si>
  <si>
    <t>Total Beginning 
May 2026 Balance</t>
  </si>
  <si>
    <t>May 31, 2026 Balance</t>
  </si>
  <si>
    <t>Y061</t>
  </si>
  <si>
    <t>San Diego</t>
  </si>
  <si>
    <t>05/19/2026</t>
  </si>
  <si>
    <t>SD ASSOC GOV'T</t>
  </si>
  <si>
    <t>STPL-6066(205)</t>
  </si>
  <si>
    <t>SR76: HORSE RANCH CREEK ROAD TO PALA MISSION ROAD.</t>
  </si>
  <si>
    <t>PLANNING ALTERNATIVE ANALYSIS STUDY FOR ROADWAY STRAIGHTENING. TC.</t>
  </si>
  <si>
    <t>Y240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</si>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</sst>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0" fontId="6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38" fontId="0" fillId="0" borderId="0" xfId="0" applyAlignment="1">
      <alignment horizontal="left"/>
    </xf>
    <xf numFmtId="38" fontId="3" fillId="0" borderId="5" xfId="0" applyFont="1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4.425781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89">
        <f>[1]Template!$A$4</f>
        <v>46173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1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2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3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89">
        <f>[1]Template!$F$12</f>
        <v>46142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38533826.980000019</v>
      </c>
      <c r="L14" s="13">
        <v>22182015.749999989</v>
      </c>
      <c r="M14" s="13">
        <v>3011346.8267762717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5" t="s">
        <v>54</v>
      </c>
      <c r="F17" s="16"/>
      <c r="G17" s="74"/>
      <c r="H17" s="75"/>
      <c r="I17" s="76" t="s">
        <v>46</v>
      </c>
      <c r="J17" s="13"/>
      <c r="K17" s="13"/>
      <c r="L17" s="13"/>
      <c r="M17" s="13"/>
      <c r="N17" s="13">
        <v>198654.85</v>
      </c>
    </row>
    <row r="18" spans="1:14" x14ac:dyDescent="0.2">
      <c r="A18" s="12"/>
      <c r="E18" s="52"/>
      <c r="F18" s="16"/>
      <c r="G18" s="74"/>
      <c r="H18" s="75"/>
      <c r="I18" s="76"/>
      <c r="J18" s="108"/>
      <c r="K18" s="13"/>
      <c r="L18" s="13"/>
      <c r="M18" s="13"/>
      <c r="N18" s="13"/>
    </row>
    <row r="19" spans="1:14" x14ac:dyDescent="0.2">
      <c r="A19" s="12"/>
      <c r="E19" s="85"/>
      <c r="F19" s="16"/>
      <c r="G19" s="74"/>
      <c r="H19" s="75"/>
      <c r="I19" s="76"/>
      <c r="J19" s="13"/>
      <c r="K19" s="13"/>
      <c r="L19" s="13"/>
      <c r="M19" s="13"/>
      <c r="N19" s="13"/>
    </row>
    <row r="20" spans="1:14" x14ac:dyDescent="0.2">
      <c r="A20" s="12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5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38533826.980000019</v>
      </c>
      <c r="L23" s="25">
        <f t="shared" ref="L23:M23" si="0">SUM(L14:L22)</f>
        <v>22182015.749999989</v>
      </c>
      <c r="M23" s="25">
        <f t="shared" si="0"/>
        <v>3011346.8267762717</v>
      </c>
      <c r="N23" s="25">
        <f>SUM(N14:N22)</f>
        <v>6653137.8499999996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6"/>
      <c r="D28" s="93"/>
      <c r="E28" s="87"/>
      <c r="F28" s="88"/>
      <c r="G28" s="91"/>
      <c r="H28" s="91"/>
      <c r="I28" s="92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6" t="s">
        <v>47</v>
      </c>
      <c r="D29" s="93" t="s">
        <v>48</v>
      </c>
      <c r="E29" s="109" t="s">
        <v>49</v>
      </c>
      <c r="F29" s="88" t="s">
        <v>50</v>
      </c>
      <c r="G29" s="91" t="s">
        <v>51</v>
      </c>
      <c r="H29" s="91" t="s">
        <v>52</v>
      </c>
      <c r="I29" s="106" t="s">
        <v>53</v>
      </c>
      <c r="J29" s="107"/>
      <c r="K29" s="13"/>
      <c r="L29" s="13"/>
      <c r="M29" s="13">
        <v>600000</v>
      </c>
      <c r="N29" s="13"/>
    </row>
    <row r="30" spans="1:14" x14ac:dyDescent="0.2">
      <c r="A30" s="14"/>
      <c r="B30" s="15"/>
      <c r="C30" s="86"/>
      <c r="D30" s="93"/>
      <c r="E30" s="87"/>
      <c r="F30" s="88"/>
      <c r="G30" s="91"/>
      <c r="H30" s="91"/>
      <c r="I30" s="92"/>
      <c r="J30" s="104"/>
      <c r="K30" s="13"/>
      <c r="L30" s="13"/>
      <c r="M30" s="13"/>
      <c r="N30" s="13"/>
    </row>
    <row r="31" spans="1:14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0</v>
      </c>
      <c r="L32" s="35">
        <f>SUM(L28:L31)</f>
        <v>0</v>
      </c>
      <c r="M32" s="35">
        <f>SUM(M28:M31)</f>
        <v>600000</v>
      </c>
      <c r="N32" s="35">
        <f>SUM(N28:N31)</f>
        <v>0</v>
      </c>
    </row>
    <row r="33" spans="1:16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">
      <c r="A35" s="14"/>
      <c r="B35" s="15"/>
      <c r="C35"/>
      <c r="D35" s="94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">
      <c r="A36" s="14"/>
      <c r="B36" s="15"/>
      <c r="C36"/>
      <c r="D36" s="94"/>
      <c r="E36" s="99" t="s">
        <v>41</v>
      </c>
      <c r="F36" s="67"/>
      <c r="G36" s="67"/>
      <c r="H36" s="78"/>
      <c r="I36" s="81"/>
      <c r="J36" s="97"/>
      <c r="K36" s="13"/>
      <c r="L36" s="13"/>
      <c r="M36" s="13"/>
      <c r="N36" s="13"/>
    </row>
    <row r="37" spans="1:16" s="39" customFormat="1" ht="12.75" customHeight="1" x14ac:dyDescent="0.2">
      <c r="A37" s="14"/>
      <c r="B37" s="15"/>
      <c r="C37"/>
      <c r="D37" s="94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">
      <c r="A41" s="12"/>
      <c r="K41" s="20"/>
      <c r="L41" s="20"/>
      <c r="M41" s="13"/>
      <c r="N41" s="20"/>
    </row>
    <row r="42" spans="1:16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0</v>
      </c>
      <c r="L42" s="42">
        <f>+L32+L39</f>
        <v>0</v>
      </c>
      <c r="M42" s="25">
        <f>+M32+M39</f>
        <v>600000</v>
      </c>
      <c r="N42" s="42">
        <f>+N32+N39</f>
        <v>0</v>
      </c>
    </row>
    <row r="43" spans="1:16" x14ac:dyDescent="0.2">
      <c r="A43" s="12"/>
      <c r="F43" s="43"/>
      <c r="K43" s="20"/>
      <c r="L43" s="20"/>
      <c r="M43" s="13"/>
      <c r="N43" s="20"/>
    </row>
    <row r="44" spans="1:16" ht="38.25" customHeight="1" x14ac:dyDescent="0.2">
      <c r="A44" s="12"/>
      <c r="E44" s="44" t="s">
        <v>24</v>
      </c>
      <c r="F44" s="90">
        <f>F4</f>
        <v>46173</v>
      </c>
      <c r="G44" s="45"/>
      <c r="H44" s="45"/>
      <c r="I44" s="45"/>
      <c r="J44" s="45"/>
      <c r="K44" s="95">
        <f>-K42+K23</f>
        <v>38533826.980000019</v>
      </c>
      <c r="L44" s="95">
        <f>-L42+L23</f>
        <v>22182015.749999989</v>
      </c>
      <c r="M44" s="96">
        <f>-M42+M23</f>
        <v>2411346.8267762717</v>
      </c>
      <c r="N44" s="105">
        <f>-N42+N23</f>
        <v>6653137.8499999996</v>
      </c>
      <c r="P44" s="36"/>
    </row>
    <row r="45" spans="1:16" x14ac:dyDescent="0.2">
      <c r="A45" s="12"/>
      <c r="E45"/>
      <c r="N45" s="13"/>
    </row>
    <row r="46" spans="1:16" x14ac:dyDescent="0.2">
      <c r="A46" s="82"/>
      <c r="B46" s="83"/>
      <c r="C46" s="83"/>
      <c r="D46" s="84"/>
      <c r="E46" s="98"/>
      <c r="F46" s="83"/>
      <c r="G46" s="83"/>
      <c r="H46" s="83"/>
      <c r="I46" s="83"/>
      <c r="J46" s="83"/>
      <c r="K46" s="83"/>
      <c r="L46" s="83"/>
      <c r="M46" s="83"/>
      <c r="N46" s="110"/>
    </row>
    <row r="47" spans="1:16" ht="13.5" thickBot="1" x14ac:dyDescent="0.25">
      <c r="K47" s="36"/>
      <c r="L47" s="36"/>
      <c r="M47" s="36"/>
      <c r="N47" s="36"/>
    </row>
    <row r="48" spans="1:16" s="52" customFormat="1" ht="39" thickBot="1" x14ac:dyDescent="0.25">
      <c r="D48" s="66"/>
      <c r="E48" s="57" t="s">
        <v>29</v>
      </c>
      <c r="F48" s="57" t="s">
        <v>43</v>
      </c>
      <c r="G48" s="57" t="s">
        <v>40</v>
      </c>
      <c r="H48" s="57" t="s">
        <v>44</v>
      </c>
      <c r="I48" s="57" t="s">
        <v>34</v>
      </c>
      <c r="J48" s="57" t="s">
        <v>35</v>
      </c>
      <c r="K48" s="57" t="s">
        <v>45</v>
      </c>
      <c r="N48" s="100"/>
    </row>
    <row r="49" spans="4:14" s="52" customFormat="1" x14ac:dyDescent="0.2">
      <c r="D49" s="66"/>
      <c r="E49" s="53" t="s">
        <v>32</v>
      </c>
      <c r="F49" s="54">
        <v>21753230.429999996</v>
      </c>
      <c r="G49" s="54">
        <v>0</v>
      </c>
      <c r="H49" s="54">
        <f>F49+G49</f>
        <v>21753230.429999996</v>
      </c>
      <c r="I49" s="63" t="s">
        <v>37</v>
      </c>
      <c r="J49" s="54">
        <v>0</v>
      </c>
      <c r="K49" s="54">
        <f>H49-J49</f>
        <v>21753230.429999996</v>
      </c>
      <c r="L49" s="73"/>
      <c r="M49" s="80"/>
    </row>
    <row r="50" spans="4:14" s="52" customFormat="1" ht="13.5" thickBot="1" x14ac:dyDescent="0.2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25">
      <c r="D51" s="66"/>
      <c r="E51" s="58" t="s">
        <v>31</v>
      </c>
      <c r="F51" s="68">
        <f>SUM(F49:F50)</f>
        <v>22182015.749999996</v>
      </c>
      <c r="G51" s="68">
        <f>SUM(G49:G50)</f>
        <v>0</v>
      </c>
      <c r="H51" s="68">
        <f>SUM(H49:H50)</f>
        <v>22182015.749999996</v>
      </c>
      <c r="I51" s="58"/>
      <c r="J51" s="68">
        <f>SUM(J49:J50)</f>
        <v>0</v>
      </c>
      <c r="K51" s="68">
        <f>SUM(K49:K50)</f>
        <v>22182015.749999996</v>
      </c>
      <c r="L51" s="73"/>
      <c r="M51" s="73"/>
      <c r="N51" s="16"/>
    </row>
    <row r="52" spans="4:14" x14ac:dyDescent="0.2">
      <c r="F52" s="36"/>
      <c r="G52" s="36"/>
      <c r="H52" s="36"/>
      <c r="I52" s="36"/>
      <c r="J52" s="36"/>
      <c r="K52" s="36"/>
      <c r="L52" s="36"/>
      <c r="N52" s="36"/>
    </row>
    <row r="53" spans="4:14" x14ac:dyDescent="0.2">
      <c r="F53" s="59"/>
      <c r="G53" s="59"/>
      <c r="H53" s="59"/>
      <c r="I53" s="59"/>
      <c r="J53" s="59"/>
      <c r="K53" s="59"/>
      <c r="N53" s="59"/>
    </row>
    <row r="54" spans="4:14" x14ac:dyDescent="0.2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2026-06-05T21:35:58Z</dcterms:modified>
</cp:coreProperties>
</file>