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3A4BFB58-7B48-4003-BCB5-9721524CB95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F13" i="1"/>
  <c r="F4" i="1"/>
  <c r="J32" i="1"/>
  <c r="K32" i="1"/>
  <c r="J23" i="1"/>
  <c r="M42" i="1" l="1"/>
  <c r="M44" i="1" s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<sst xmlns="http://schemas.openxmlformats.org/spreadsheetml/2006/main" count="44" uniqueCount="40">
  <si>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</si>
  <si>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</si>
  <si>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</si>
  <si>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</si>
  <si>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</si>
  <si>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</si>
  <si>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</si>
  <si>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</si>
  <si>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</si>
  <si>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</si>
  <si>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</si>
  <si>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</si>
  <si>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</si>
  <si>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</si>
  <si>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</si>
  <si>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</si>
  <si>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</si>
  <si>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</si>
  <si>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</si>
  <si>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</si>
  <si>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</si>
  <si>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</si>
  <si>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</si>
  <si>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</si>
  <si>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</si>
  <si>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</si>
  <si>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</si>
  <si>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</si>
  <si>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</si>
  <si>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</si>
  <si>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</si>
  <si>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</si>
  <si>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</si>
  <si>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San Joaquin</t>
  </si>
  <si>
    <t>03/03/2026</t>
  </si>
  <si>
    <t>LATHROP</t>
  </si>
  <si>
    <t>STPL-5456(022)</t>
  </si>
  <si>
    <t>IN LATHROP, MCKINLEY AVE FROM LOUISE AVE TO YOSEMITE AVE</t>
  </si>
  <si>
    <t>PAVEMENT REHABILITATION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</si>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</sst>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1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7">
        <f>[1]Template!$A$4</f>
        <v>46112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5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6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7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7">
        <f>[1]Template!$F$12</f>
        <v>46081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11479987.209999995</v>
      </c>
      <c r="K14" s="14">
        <v>11279047.043687336</v>
      </c>
      <c r="L14" s="15">
        <v>18083411.916123997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x14ac:dyDescent="0.2">
      <c r="A17" s="13"/>
      <c r="E17" s="83"/>
      <c r="F17" s="18"/>
      <c r="G17" s="78"/>
      <c r="H17" s="79"/>
      <c r="I17" s="80"/>
      <c r="J17" s="14"/>
      <c r="K17" s="14"/>
      <c r="L17" s="14"/>
      <c r="M17" s="14"/>
    </row>
    <row r="18" spans="1:15" x14ac:dyDescent="0.2">
      <c r="A18" s="13"/>
      <c r="E18" s="83"/>
      <c r="F18" s="18"/>
      <c r="G18" s="78"/>
      <c r="H18" s="79"/>
      <c r="I18" s="80"/>
      <c r="J18" s="14"/>
      <c r="K18" s="14"/>
      <c r="L18" s="14"/>
      <c r="M18" s="14"/>
    </row>
    <row r="19" spans="1:15" ht="12.75" customHeight="1" x14ac:dyDescent="0.2">
      <c r="A19" s="13"/>
      <c r="B19" s="71"/>
      <c r="E19" s="83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2">
      <c r="A21" s="13"/>
      <c r="B21" s="71"/>
      <c r="E21" s="83"/>
      <c r="F21" s="18"/>
      <c r="G21" s="78"/>
      <c r="H21" s="79"/>
      <c r="I21" s="80"/>
      <c r="J21" s="72"/>
      <c r="K21" s="14"/>
      <c r="L21" s="14"/>
      <c r="M21" s="72"/>
    </row>
    <row r="22" spans="1:15" ht="12.6" customHeight="1" x14ac:dyDescent="0.2">
      <c r="A22" s="13"/>
      <c r="H22" s="14"/>
      <c r="I22" s="14"/>
      <c r="J22" s="14"/>
      <c r="K22" s="14"/>
      <c r="L22" s="14"/>
      <c r="M22" s="14"/>
    </row>
    <row r="23" spans="1:15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11479987.209999995</v>
      </c>
      <c r="K23" s="25">
        <f>SUM(K14:K22)</f>
        <v>11279047.043687336</v>
      </c>
      <c r="L23" s="25">
        <f>SUM(L14:L22)</f>
        <v>18083411.916123997</v>
      </c>
      <c r="M23" s="25">
        <f>SUM(M14:M22)</f>
        <v>869467</v>
      </c>
    </row>
    <row r="24" spans="1:15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">
      <c r="A28" s="16"/>
      <c r="B28" s="17"/>
      <c r="C28"/>
      <c r="D28" s="1"/>
      <c r="E28" s="86"/>
      <c r="F28" s="69"/>
      <c r="G28" s="89"/>
      <c r="H28" s="89"/>
      <c r="I28" s="90"/>
      <c r="J28" s="15"/>
      <c r="K28" s="14"/>
      <c r="L28" s="14"/>
      <c r="M28" s="15"/>
    </row>
    <row r="29" spans="1:15" ht="12" customHeight="1" x14ac:dyDescent="0.2">
      <c r="A29" s="16" t="s">
        <v>16</v>
      </c>
      <c r="B29" s="17">
        <v>6088</v>
      </c>
      <c r="C29" t="s">
        <v>33</v>
      </c>
      <c r="D29" s="1" t="s">
        <v>34</v>
      </c>
      <c r="E29" s="100" t="s">
        <v>35</v>
      </c>
      <c r="F29" s="69" t="s">
        <v>36</v>
      </c>
      <c r="G29" s="89" t="s">
        <v>37</v>
      </c>
      <c r="H29" s="89" t="s">
        <v>38</v>
      </c>
      <c r="I29" s="90" t="s">
        <v>39</v>
      </c>
      <c r="J29" s="15"/>
      <c r="K29" s="14"/>
      <c r="L29" s="14">
        <v>-587192.44999999995</v>
      </c>
      <c r="M29" s="15"/>
    </row>
    <row r="30" spans="1:15" ht="12" customHeight="1" x14ac:dyDescent="0.2">
      <c r="A30" s="16"/>
      <c r="B30" s="17"/>
      <c r="C30"/>
      <c r="D30" s="1"/>
      <c r="E30" s="86"/>
      <c r="F30" s="69"/>
      <c r="G30" s="89"/>
      <c r="H30" s="89"/>
      <c r="I30" s="90"/>
      <c r="J30" s="15"/>
      <c r="K30" s="14"/>
      <c r="L30" s="14"/>
      <c r="M30" s="15"/>
    </row>
    <row r="31" spans="1:15" x14ac:dyDescent="0.2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x14ac:dyDescent="0.2">
      <c r="A32" s="13"/>
      <c r="E32" s="32" t="s">
        <v>22</v>
      </c>
      <c r="F32" s="33"/>
      <c r="G32" s="33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-587192.44999999995</v>
      </c>
      <c r="M32" s="34">
        <f>SUM(M28:M31)</f>
        <v>0</v>
      </c>
      <c r="O32" s="63"/>
    </row>
    <row r="33" spans="1:17" x14ac:dyDescent="0.2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x14ac:dyDescent="0.2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">
      <c r="A36" s="16"/>
      <c r="B36" s="17"/>
      <c r="C36"/>
      <c r="D36" s="93"/>
      <c r="E36" s="94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x14ac:dyDescent="0.2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">
      <c r="A41" s="13"/>
      <c r="J41" s="40"/>
      <c r="K41" s="40"/>
      <c r="L41" s="41"/>
      <c r="M41" s="41"/>
    </row>
    <row r="42" spans="1:17" ht="30" customHeight="1" x14ac:dyDescent="0.2">
      <c r="A42" s="13"/>
      <c r="E42" s="22" t="s">
        <v>24</v>
      </c>
      <c r="F42" s="42"/>
      <c r="G42" s="42"/>
      <c r="H42" s="42"/>
      <c r="I42" s="42"/>
      <c r="J42" s="43">
        <f>J32+J39</f>
        <v>0</v>
      </c>
      <c r="K42" s="43">
        <f>K32+K39</f>
        <v>0</v>
      </c>
      <c r="L42" s="25">
        <f>L32+L39</f>
        <v>-587192.44999999995</v>
      </c>
      <c r="M42" s="43">
        <f>M32+M39</f>
        <v>0</v>
      </c>
      <c r="O42" s="81"/>
      <c r="P42" s="81"/>
      <c r="Q42" s="81"/>
    </row>
    <row r="43" spans="1:17" x14ac:dyDescent="0.2">
      <c r="A43" s="13"/>
      <c r="F43" s="44"/>
      <c r="J43" s="15"/>
      <c r="K43" s="15"/>
      <c r="L43" s="14"/>
      <c r="M43" s="15"/>
    </row>
    <row r="44" spans="1:17" ht="51" x14ac:dyDescent="0.2">
      <c r="A44" s="13"/>
      <c r="E44" s="45" t="s">
        <v>25</v>
      </c>
      <c r="F44" s="88">
        <f>F4</f>
        <v>46112</v>
      </c>
      <c r="G44" s="46"/>
      <c r="H44" s="46"/>
      <c r="I44" s="46"/>
      <c r="J44" s="91">
        <f>-J42+J23</f>
        <v>11479987.209999995</v>
      </c>
      <c r="K44" s="91">
        <f>-K42+K23</f>
        <v>11279047.043687336</v>
      </c>
      <c r="L44" s="92">
        <f>-L42+L23</f>
        <v>18670604.366123997</v>
      </c>
      <c r="M44" s="98">
        <f>-M42+M23</f>
        <v>869467</v>
      </c>
      <c r="O44" s="63"/>
    </row>
    <row r="45" spans="1:17" x14ac:dyDescent="0.2">
      <c r="A45" s="13"/>
      <c r="E45" s="99"/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">
      <c r="A46" s="40"/>
      <c r="B46" s="47"/>
      <c r="C46" s="47"/>
      <c r="D46" s="60"/>
      <c r="E46" s="82"/>
      <c r="F46" s="47"/>
      <c r="G46" s="47"/>
      <c r="H46" s="47"/>
      <c r="I46" s="47"/>
      <c r="J46" s="47"/>
      <c r="K46" s="47"/>
      <c r="L46" s="47"/>
      <c r="M46" s="48"/>
    </row>
    <row r="47" spans="1:17" x14ac:dyDescent="0.2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">
      <c r="E48"/>
      <c r="I48" s="67"/>
      <c r="J48" s="66"/>
      <c r="K48" s="66"/>
      <c r="L48" s="66"/>
      <c r="M48" s="66"/>
    </row>
    <row r="49" spans="9:14" ht="15" customHeight="1" x14ac:dyDescent="0.2">
      <c r="I49" s="65"/>
      <c r="J49" s="85"/>
      <c r="K49" s="85"/>
      <c r="L49" s="85"/>
      <c r="M49" s="85"/>
      <c r="N49"/>
    </row>
    <row r="50" spans="9:14" x14ac:dyDescent="0.2">
      <c r="J50" s="84"/>
      <c r="K50" s="84"/>
      <c r="L50" s="84"/>
      <c r="M50" s="84"/>
      <c r="N50"/>
    </row>
    <row r="51" spans="9:14" x14ac:dyDescent="0.2">
      <c r="J51" s="49"/>
      <c r="K51" s="49"/>
      <c r="L51" s="49"/>
      <c r="M51" s="49"/>
    </row>
    <row r="52" spans="9:14" x14ac:dyDescent="0.2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2026-04-03T22:34:54Z</dcterms:modified>
</cp:coreProperties>
</file>