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EAF40212-10D5-4DD4-ADD2-950855F61F55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4" i="1"/>
  <c r="J33" i="1"/>
  <c r="L33" i="1"/>
  <c r="K33" i="1"/>
  <c r="F13" i="1"/>
  <c r="F4" i="1"/>
  <c r="M43" i="1" l="1"/>
  <c r="M45" i="1" s="1"/>
  <c r="F3" i="1"/>
  <c r="L24" i="1" l="1"/>
  <c r="K24" i="1"/>
  <c r="J24" i="1"/>
  <c r="L40" i="1" l="1"/>
  <c r="L43" i="1" s="1"/>
  <c r="L45" i="1" s="1"/>
  <c r="K40" i="1"/>
  <c r="K43" i="1" s="1"/>
  <c r="K45" i="1" s="1"/>
  <c r="J40" i="1"/>
  <c r="J43" i="1" s="1"/>
  <c r="J45" i="1" s="1"/>
  <c r="F45" i="1" l="1"/>
</calcChain>
</file>

<file path=xl/sharedStrings.xml><?xml version="1.0" encoding="utf-8"?>
<sst xmlns="http://schemas.openxmlformats.org/spreadsheetml/2006/main" count="53" uniqueCount="47">
  <si>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</si>
  <si>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</si>
  <si>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</si>
  <si>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</si>
  <si>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</si>
  <si>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</si>
  <si>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</si>
  <si>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</si>
  <si>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</si>
  <si>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</si>
  <si>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</si>
  <si>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</si>
  <si>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</si>
  <si>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</si>
  <si>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</si>
  <si>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</si>
  <si>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</si>
  <si>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</si>
  <si>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</si>
  <si>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</si>
  <si>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</si>
  <si>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</si>
  <si>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</si>
  <si>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</si>
  <si>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</si>
  <si>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</si>
  <si>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</si>
  <si>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</si>
  <si>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</si>
  <si>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</si>
  <si>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</si>
  <si>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</si>
  <si>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</si>
  <si>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</si>
  <si>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Kern</t>
  </si>
  <si>
    <t>03/06/2026</t>
  </si>
  <si>
    <t>KERN</t>
  </si>
  <si>
    <t>STPL-5950(527)</t>
  </si>
  <si>
    <t>COLLEGE AVENUE (MOUNT VERNON AVE - MONTELLO ST)</t>
  </si>
  <si>
    <t>1.62 MILES OF ROAD RECONSTRUCTION</t>
  </si>
  <si>
    <t>Y230</t>
  </si>
  <si>
    <t>KERN COG</t>
  </si>
  <si>
    <t>STPLNI-6087(087)</t>
  </si>
  <si>
    <t>IN KERN COUNTY</t>
  </si>
  <si>
    <t>REGIONAL TRAFFIC COUNT PROGRAM</t>
  </si>
  <si>
    <t>Y240</t>
  </si>
  <si>
    <t>FFY 2025-2026 RSTP Exchange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</si>
</sst>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0" fillId="0" borderId="3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46112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46081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11109506.040000007</v>
      </c>
      <c r="K14" s="15">
        <v>2462931.8199999966</v>
      </c>
      <c r="L14" s="15">
        <v>9506421.9965498596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 t="s">
        <v>46</v>
      </c>
      <c r="F17" s="18"/>
      <c r="G17" s="79"/>
      <c r="H17" s="80"/>
      <c r="I17" s="81" t="s">
        <v>45</v>
      </c>
      <c r="J17" s="15"/>
      <c r="K17" s="15"/>
      <c r="L17" s="15">
        <v>-305044</v>
      </c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11109506.040000007</v>
      </c>
      <c r="K24" s="26">
        <f>SUM(K14:K23)</f>
        <v>2462931.8199999966</v>
      </c>
      <c r="L24" s="26">
        <f>SUM(L14:L23)</f>
        <v>9201377.9965498596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16" t="s">
        <v>15</v>
      </c>
      <c r="B30" s="17">
        <v>6087</v>
      </c>
      <c r="C30" t="s">
        <v>34</v>
      </c>
      <c r="D30" s="93" t="s">
        <v>35</v>
      </c>
      <c r="E30" s="115" t="s">
        <v>36</v>
      </c>
      <c r="F30" s="90" t="s">
        <v>37</v>
      </c>
      <c r="G30" s="91" t="s">
        <v>38</v>
      </c>
      <c r="H30" s="92" t="s">
        <v>39</v>
      </c>
      <c r="I30" s="89" t="s">
        <v>40</v>
      </c>
      <c r="J30" s="15"/>
      <c r="K30" s="15">
        <v>400645.63</v>
      </c>
      <c r="L30" s="15"/>
      <c r="M30" s="15"/>
    </row>
    <row r="31" spans="1:14" x14ac:dyDescent="0.2">
      <c r="A31" s="16" t="s">
        <v>15</v>
      </c>
      <c r="B31" s="17">
        <v>6087</v>
      </c>
      <c r="C31" t="s">
        <v>34</v>
      </c>
      <c r="D31" s="93" t="s">
        <v>35</v>
      </c>
      <c r="E31" s="98" t="s">
        <v>41</v>
      </c>
      <c r="F31" s="90" t="s">
        <v>42</v>
      </c>
      <c r="G31" s="91" t="s">
        <v>43</v>
      </c>
      <c r="H31" s="92" t="s">
        <v>44</v>
      </c>
      <c r="I31" s="89" t="s">
        <v>45</v>
      </c>
      <c r="J31" s="15"/>
      <c r="K31" s="15"/>
      <c r="L31" s="15">
        <v>79677</v>
      </c>
      <c r="M31" s="15"/>
    </row>
    <row r="32" spans="1:14" x14ac:dyDescent="0.2">
      <c r="A32" s="16"/>
      <c r="B32" s="17"/>
      <c r="C32"/>
      <c r="D32" s="93"/>
      <c r="E32"/>
      <c r="F32" s="90"/>
      <c r="G32" s="91"/>
      <c r="H32" s="92"/>
      <c r="I32" s="89"/>
      <c r="J32" s="15"/>
      <c r="K32" s="15"/>
      <c r="L32" s="15"/>
      <c r="M32" s="15"/>
    </row>
    <row r="33" spans="1:14" x14ac:dyDescent="0.2">
      <c r="A33" s="14"/>
      <c r="E33" s="31" t="s">
        <v>20</v>
      </c>
      <c r="F33" s="32"/>
      <c r="G33" s="32"/>
      <c r="H33" s="33"/>
      <c r="I33" s="63"/>
      <c r="J33" s="34">
        <f>SUM(J27:J32)</f>
        <v>0</v>
      </c>
      <c r="K33" s="34">
        <f>SUM(K27:K32)</f>
        <v>400645.63</v>
      </c>
      <c r="L33" s="34">
        <f>SUM(L27:L32)</f>
        <v>79677</v>
      </c>
      <c r="M33" s="34">
        <f>SUM(M27:M32)</f>
        <v>0</v>
      </c>
    </row>
    <row r="34" spans="1:14" ht="14.25" customHeight="1" x14ac:dyDescent="0.2">
      <c r="A34" s="14"/>
      <c r="E34" s="20"/>
      <c r="F34" s="27"/>
      <c r="G34" s="27"/>
      <c r="H34" s="21"/>
      <c r="I34" s="64"/>
      <c r="J34" s="15"/>
      <c r="K34" s="15"/>
      <c r="L34" s="15"/>
      <c r="M34" s="15"/>
    </row>
    <row r="35" spans="1:14" x14ac:dyDescent="0.2">
      <c r="A35" s="14"/>
      <c r="B35" s="17"/>
      <c r="E35" s="18" t="s">
        <v>11</v>
      </c>
      <c r="F35" s="27"/>
      <c r="G35" s="27"/>
      <c r="H35" s="21"/>
      <c r="I35" s="64"/>
      <c r="J35" s="15"/>
      <c r="K35" s="15"/>
      <c r="L35" s="15"/>
      <c r="M35" s="15"/>
    </row>
    <row r="36" spans="1:14" x14ac:dyDescent="0.2">
      <c r="A36" s="16"/>
      <c r="B36" s="17"/>
      <c r="C36"/>
      <c r="D36" s="96"/>
      <c r="E36"/>
      <c r="F36" s="56"/>
      <c r="G36"/>
      <c r="H36" s="97"/>
      <c r="I36" s="65"/>
      <c r="J36" s="15"/>
      <c r="K36" s="15"/>
      <c r="L36" s="15"/>
      <c r="M36" s="15"/>
    </row>
    <row r="37" spans="1:14" x14ac:dyDescent="0.2">
      <c r="A37" s="16"/>
      <c r="B37" s="17"/>
      <c r="C37"/>
      <c r="D37" s="96"/>
      <c r="E37" s="105" t="s">
        <v>32</v>
      </c>
      <c r="F37" s="56"/>
      <c r="G37"/>
      <c r="H37" s="97"/>
      <c r="I37" s="65"/>
      <c r="J37" s="15"/>
      <c r="K37" s="15"/>
      <c r="L37" s="15"/>
      <c r="M37" s="15"/>
    </row>
    <row r="38" spans="1:14" s="40" customFormat="1" x14ac:dyDescent="0.2">
      <c r="A38" s="16"/>
      <c r="B38" s="17"/>
      <c r="C38"/>
      <c r="D38" s="100"/>
      <c r="E38" s="102"/>
      <c r="F38" s="101"/>
      <c r="G38" s="103"/>
      <c r="H38" s="36"/>
      <c r="I38" s="104"/>
      <c r="J38" s="38"/>
      <c r="K38" s="38"/>
      <c r="L38" s="38"/>
      <c r="M38" s="38"/>
      <c r="N38" s="39"/>
    </row>
    <row r="39" spans="1:14" s="40" customFormat="1" x14ac:dyDescent="0.2">
      <c r="A39" s="37"/>
      <c r="E39" s="35"/>
      <c r="F39" s="36"/>
      <c r="G39" s="37"/>
      <c r="H39" s="36"/>
      <c r="I39" s="66"/>
      <c r="J39" s="38"/>
      <c r="K39" s="38"/>
      <c r="L39" s="38"/>
      <c r="M39" s="38"/>
      <c r="N39" s="39"/>
    </row>
    <row r="40" spans="1:14" x14ac:dyDescent="0.2">
      <c r="A40" s="14"/>
      <c r="E40" s="31" t="s">
        <v>21</v>
      </c>
      <c r="F40" s="32"/>
      <c r="G40" s="32"/>
      <c r="H40" s="33"/>
      <c r="I40" s="63"/>
      <c r="J40" s="34">
        <f>SUM(J36:J39)</f>
        <v>0</v>
      </c>
      <c r="K40" s="34">
        <f>SUM(K36:K39)</f>
        <v>0</v>
      </c>
      <c r="L40" s="34">
        <f>SUM(L36:L39)</f>
        <v>0</v>
      </c>
      <c r="M40" s="34">
        <f>SUM(M36:M39)</f>
        <v>0</v>
      </c>
    </row>
    <row r="41" spans="1:14" x14ac:dyDescent="0.2">
      <c r="A41" s="14"/>
      <c r="E41" s="20"/>
      <c r="F41" s="20"/>
      <c r="G41" s="20"/>
      <c r="H41" s="20"/>
      <c r="I41" s="67"/>
      <c r="J41" s="54"/>
      <c r="K41" s="15"/>
      <c r="L41" s="15"/>
      <c r="M41" s="54"/>
    </row>
    <row r="42" spans="1:14" x14ac:dyDescent="0.2">
      <c r="A42" s="14"/>
      <c r="I42" s="68"/>
      <c r="J42" s="41"/>
      <c r="K42" s="15"/>
      <c r="L42" s="15"/>
      <c r="M42" s="41"/>
    </row>
    <row r="43" spans="1:14" ht="30.2" customHeight="1" x14ac:dyDescent="0.2">
      <c r="A43" s="14"/>
      <c r="E43" s="23" t="s">
        <v>22</v>
      </c>
      <c r="F43" s="42"/>
      <c r="G43" s="42"/>
      <c r="H43" s="42"/>
      <c r="I43" s="69"/>
      <c r="J43" s="43">
        <f>+J33+J40</f>
        <v>0</v>
      </c>
      <c r="K43" s="43">
        <f>+K33+K40</f>
        <v>400645.63</v>
      </c>
      <c r="L43" s="26">
        <f>+L33+L40</f>
        <v>79677</v>
      </c>
      <c r="M43" s="43">
        <f>+M33+M40</f>
        <v>0</v>
      </c>
    </row>
    <row r="44" spans="1:14" x14ac:dyDescent="0.2">
      <c r="A44" s="14"/>
      <c r="F44" s="44"/>
      <c r="H44" t="s">
        <v>30</v>
      </c>
      <c r="J44" s="41"/>
      <c r="K44" s="15"/>
      <c r="L44" s="15"/>
      <c r="M44" s="41"/>
    </row>
    <row r="45" spans="1:14" ht="38.25" customHeight="1" x14ac:dyDescent="0.2">
      <c r="A45" s="14"/>
      <c r="E45" s="45" t="s">
        <v>25</v>
      </c>
      <c r="F45" s="88">
        <f>F4</f>
        <v>46112</v>
      </c>
      <c r="G45" s="73"/>
      <c r="H45" s="73"/>
      <c r="I45" s="74"/>
      <c r="J45" s="94">
        <f>-J43+J24</f>
        <v>11109506.040000007</v>
      </c>
      <c r="K45" s="94">
        <f>-K43+K24</f>
        <v>2062286.1899999967</v>
      </c>
      <c r="L45" s="95">
        <f>-L43+L24</f>
        <v>9121700.9965498596</v>
      </c>
      <c r="M45" s="109">
        <f>-M43+M24</f>
        <v>1195141</v>
      </c>
    </row>
    <row r="46" spans="1:14" x14ac:dyDescent="0.2">
      <c r="A46" s="14"/>
      <c r="E46" s="114"/>
      <c r="F46" s="110"/>
      <c r="G46" s="44"/>
      <c r="H46" s="44"/>
      <c r="I46" s="111"/>
      <c r="J46" s="112"/>
      <c r="K46" s="112"/>
      <c r="L46" s="112"/>
      <c r="M46" s="113"/>
    </row>
    <row r="47" spans="1:14" x14ac:dyDescent="0.2">
      <c r="A47" s="46"/>
      <c r="B47" s="47"/>
      <c r="C47" s="47"/>
      <c r="D47" s="47"/>
      <c r="E47" s="82"/>
      <c r="F47" s="47"/>
      <c r="G47" s="47"/>
      <c r="H47" s="47"/>
      <c r="I47" s="68"/>
      <c r="J47" s="47"/>
      <c r="K47" s="47"/>
      <c r="L47" s="47"/>
      <c r="M47" s="83"/>
    </row>
    <row r="48" spans="1:14" x14ac:dyDescent="0.2">
      <c r="E48"/>
      <c r="I48" s="72"/>
      <c r="J48" s="85"/>
      <c r="K48" s="85"/>
      <c r="L48" s="86"/>
      <c r="M48" s="85"/>
      <c r="N48" s="2"/>
    </row>
    <row r="49" spans="9:14" x14ac:dyDescent="0.2">
      <c r="I49" s="70"/>
      <c r="J49" s="71"/>
      <c r="K49" s="71"/>
      <c r="L49" s="71"/>
      <c r="M49" s="71"/>
    </row>
    <row r="50" spans="9:14" x14ac:dyDescent="0.2">
      <c r="J50" s="71"/>
      <c r="K50" s="71"/>
      <c r="L50" s="71"/>
      <c r="M50" s="71"/>
      <c r="N50" s="71"/>
    </row>
    <row r="51" spans="9:14" x14ac:dyDescent="0.2">
      <c r="J51" s="71"/>
      <c r="K51" s="1"/>
      <c r="L51" s="1"/>
      <c r="M51" s="71"/>
      <c r="N51" s="71"/>
    </row>
    <row r="52" spans="9:14" x14ac:dyDescent="0.2">
      <c r="J52" s="1"/>
      <c r="K52" s="71"/>
      <c r="L52" s="1"/>
      <c r="M52" s="1"/>
    </row>
    <row r="53" spans="9:14" x14ac:dyDescent="0.2">
      <c r="L53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2026-04-03T22:22:08Z</dcterms:modified>
</cp:coreProperties>
</file>