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AEB93F68-F0CE-4DD1-B531-4C9B484EA4D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1" i="1" l="1"/>
  <c r="M34" i="1"/>
  <c r="M22" i="1"/>
  <c r="J34" i="1"/>
  <c r="L34" i="1"/>
  <c r="K34" i="1"/>
  <c r="L22" i="1"/>
  <c r="K22" i="1"/>
  <c r="M44" i="1" l="1"/>
  <c r="M46" i="1" s="1"/>
  <c r="F12" i="1"/>
  <c r="F4" i="1"/>
  <c r="N41" i="1" l="1"/>
  <c r="N34" i="1"/>
  <c r="N22" i="1"/>
  <c r="J22" i="1"/>
  <c r="N44" i="1" l="1"/>
  <c r="N46" i="1" s="1"/>
  <c r="F3" i="1" l="1"/>
  <c r="J41" i="1" l="1"/>
  <c r="J44" i="1" s="1"/>
  <c r="J46" i="1" s="1"/>
  <c r="L41" i="1" l="1"/>
  <c r="L44" i="1" s="1"/>
  <c r="L46" i="1" s="1"/>
  <c r="K41" i="1" l="1"/>
  <c r="K44" i="1" s="1"/>
  <c r="K46" i="1" s="1"/>
  <c r="F46" i="1" l="1"/>
</calcChain>
</file>

<file path=xl/sharedStrings.xml><?xml version="1.0" encoding="utf-8"?>
<sst xmlns="http://schemas.openxmlformats.org/spreadsheetml/2006/main" count="85" uniqueCount="65">
  <si>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</si>
  <si>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</si>
  <si>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</si>
  <si>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</si>
  <si>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</si>
  <si>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</si>
  <si>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</si>
  <si>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</si>
  <si>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</si>
  <si>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</si>
  <si>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</si>
  <si>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</si>
  <si>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</si>
  <si>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</si>
  <si>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</si>
  <si>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</si>
  <si>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</si>
  <si>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</si>
  <si>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</si>
  <si>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</si>
  <si>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</si>
  <si>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</si>
  <si>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</si>
  <si>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</si>
  <si>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</si>
  <si>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</si>
  <si>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</si>
  <si>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</si>
  <si>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</si>
  <si>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</si>
  <si>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</si>
  <si>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</si>
  <si>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</si>
  <si>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</si>
  <si>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TIFIA</t>
  </si>
  <si>
    <t>Placer</t>
  </si>
  <si>
    <t>01/28/2026</t>
  </si>
  <si>
    <t>PLACER CO T C</t>
  </si>
  <si>
    <t>FSPSTPNI-6158(116)</t>
  </si>
  <si>
    <t>PLACER COUNTY: I-80 (RIVERSIDE AVE TO SR 49) AND SR 65 (I-80 TO TWELVE BRIDGES DRIVE)</t>
  </si>
  <si>
    <t xml:space="preserve">FREEWAY SERVICE PATROL (FSP) IN PLACER COUNTY: PROVIDE MOTORIST ASSISTANCE AND </t>
  </si>
  <si>
    <t>Y230</t>
  </si>
  <si>
    <t>Sacramento</t>
  </si>
  <si>
    <t>01/26/2026</t>
  </si>
  <si>
    <t>CHTS</t>
  </si>
  <si>
    <t>ATPSB1L-5475(042)</t>
  </si>
  <si>
    <t>IN CITRUS HEIGHTS, BETWEEN ARCADE CREEK PARK PRESERVE AND WACHTEL WAY.</t>
  </si>
  <si>
    <t>CONSTRUCT A 2.9 MILE LONG CLASS 1 MULTI-USE TRAIL. TC</t>
  </si>
  <si>
    <t>Y400</t>
  </si>
  <si>
    <t>01/08/2026</t>
  </si>
  <si>
    <t>RCDV</t>
  </si>
  <si>
    <t>STPL-5482(047)</t>
  </si>
  <si>
    <t>IN THE CITY OF RANCHO CORDOVA, ON MATHER FIELD RD BETWEEN FOLSOM BLVD AND INTERNATIONAL DRIVE.</t>
  </si>
  <si>
    <t xml:space="preserve">REHAB THE ROADWAY, CLASS II BICYCLE LANES, MEDIAN IMPROVEMENTS, INSTALL &amp; </t>
  </si>
  <si>
    <t>Z23E</t>
  </si>
  <si>
    <t>01/02/2026</t>
  </si>
  <si>
    <t>SACRAMENTO</t>
  </si>
  <si>
    <t>STPL-5002(248)</t>
  </si>
  <si>
    <t>IN SACRAMENTO, ON EL CAMINO AVENUE FROM UEDA PARKWAY TO DEL PASO BOULEVARD</t>
  </si>
  <si>
    <t xml:space="preserve">COMPLETE STREET IMPROVEMENTS, INCLUDING LANE WIDTH REDUCTION, CLASS II BICYCLE </t>
  </si>
  <si>
    <t>Yolo</t>
  </si>
  <si>
    <t>WEST SACRAMENTO</t>
  </si>
  <si>
    <t>STPL-5447(059)</t>
  </si>
  <si>
    <t xml:space="preserve">HARBOR BLVD FROM THE US 50 ON/OFF RAMP TO INDUSTRIAL BLVD; INDUSTRIAL BLVD FROM HARBOR BLVD TO THE PALAMIDESSI BRIDGE; LAKE </t>
  </si>
  <si>
    <t xml:space="preserve">ROAD REHABILITATION; ALSO INCORPORATE COMPLETE STREETS ELEMENTS, INCLUDING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</si>
</sst>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5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46053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9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20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1" t="s">
        <v>34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46022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29553347.760000002</v>
      </c>
      <c r="K13" s="12">
        <v>28617385.739999983</v>
      </c>
      <c r="L13" s="12">
        <v>14770543.14499921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/>
      <c r="F16" s="15"/>
      <c r="G16" s="86"/>
      <c r="H16" s="87"/>
      <c r="I16" s="89"/>
      <c r="J16" s="12"/>
      <c r="K16" s="12"/>
      <c r="L16" s="12"/>
      <c r="M16" s="12"/>
      <c r="N16" s="93"/>
    </row>
    <row r="17" spans="1:14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4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4" x14ac:dyDescent="0.2">
      <c r="A19" s="13"/>
      <c r="B19" s="18"/>
      <c r="C19" s="18"/>
      <c r="E19"/>
      <c r="F19" s="67"/>
      <c r="G19" s="67"/>
      <c r="H19" s="123"/>
      <c r="I19" s="124"/>
      <c r="J19" s="12"/>
      <c r="K19" s="12"/>
      <c r="L19" s="12"/>
      <c r="M19" s="12"/>
      <c r="N19" s="93"/>
    </row>
    <row r="20" spans="1:14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4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4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29553347.760000002</v>
      </c>
      <c r="K22" s="23">
        <f>SUM(K13:K21)</f>
        <v>28617385.739999983</v>
      </c>
      <c r="L22" s="23">
        <f>SUM(L13:L21)</f>
        <v>14770543.14499921</v>
      </c>
      <c r="M22" s="23">
        <f>SUM(M13:M21)</f>
        <v>4079865</v>
      </c>
      <c r="N22" s="94">
        <f>SUM(N13:N21)</f>
        <v>0</v>
      </c>
    </row>
    <row r="23" spans="1:14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4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4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4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4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4" customFormat="1" x14ac:dyDescent="0.2">
      <c r="A28" s="13" t="s">
        <v>16</v>
      </c>
      <c r="B28" s="14" t="s">
        <v>17</v>
      </c>
      <c r="C28" t="s">
        <v>35</v>
      </c>
      <c r="D28" s="112" t="s">
        <v>36</v>
      </c>
      <c r="E28" s="108" t="s">
        <v>37</v>
      </c>
      <c r="F28" s="109" t="s">
        <v>38</v>
      </c>
      <c r="G28" s="109" t="s">
        <v>39</v>
      </c>
      <c r="H28" s="109" t="s">
        <v>40</v>
      </c>
      <c r="I28" s="110" t="s">
        <v>41</v>
      </c>
      <c r="J28" s="111"/>
      <c r="K28" s="81">
        <v>280000</v>
      </c>
      <c r="L28" s="81"/>
      <c r="M28" s="111"/>
      <c r="N28" s="95"/>
    </row>
    <row r="29" spans="1:14" customFormat="1" x14ac:dyDescent="0.2">
      <c r="A29" s="13" t="s">
        <v>16</v>
      </c>
      <c r="B29" s="14" t="s">
        <v>17</v>
      </c>
      <c r="C29" t="s">
        <v>42</v>
      </c>
      <c r="D29" s="112" t="s">
        <v>43</v>
      </c>
      <c r="E29" s="108" t="s">
        <v>44</v>
      </c>
      <c r="F29" s="109" t="s">
        <v>45</v>
      </c>
      <c r="G29" s="109" t="s">
        <v>46</v>
      </c>
      <c r="H29" s="109" t="s">
        <v>47</v>
      </c>
      <c r="I29" s="110" t="s">
        <v>48</v>
      </c>
      <c r="J29" s="111">
        <v>-684599.59</v>
      </c>
      <c r="K29" s="81"/>
      <c r="L29" s="81"/>
      <c r="M29" s="111"/>
      <c r="N29" s="95"/>
    </row>
    <row r="30" spans="1:14" customFormat="1" x14ac:dyDescent="0.2">
      <c r="A30" s="13" t="s">
        <v>16</v>
      </c>
      <c r="B30" s="14" t="s">
        <v>17</v>
      </c>
      <c r="C30" t="s">
        <v>42</v>
      </c>
      <c r="D30" s="112" t="s">
        <v>49</v>
      </c>
      <c r="E30" s="108" t="s">
        <v>50</v>
      </c>
      <c r="F30" s="109" t="s">
        <v>51</v>
      </c>
      <c r="G30" s="109" t="s">
        <v>52</v>
      </c>
      <c r="H30" s="109" t="s">
        <v>53</v>
      </c>
      <c r="I30" s="110" t="s">
        <v>54</v>
      </c>
      <c r="J30" s="111"/>
      <c r="K30" s="81">
        <v>-89859.27</v>
      </c>
      <c r="L30" s="81"/>
      <c r="M30" s="111"/>
      <c r="N30" s="95"/>
    </row>
    <row r="31" spans="1:14" customFormat="1" x14ac:dyDescent="0.2">
      <c r="A31" s="13" t="s">
        <v>16</v>
      </c>
      <c r="B31" s="14" t="s">
        <v>17</v>
      </c>
      <c r="C31" t="s">
        <v>42</v>
      </c>
      <c r="D31" s="112" t="s">
        <v>55</v>
      </c>
      <c r="E31" s="118" t="s">
        <v>56</v>
      </c>
      <c r="F31" s="109" t="s">
        <v>57</v>
      </c>
      <c r="G31" s="109" t="s">
        <v>58</v>
      </c>
      <c r="H31" s="109" t="s">
        <v>59</v>
      </c>
      <c r="I31" s="110" t="s">
        <v>41</v>
      </c>
      <c r="J31" s="111"/>
      <c r="K31" s="81">
        <v>1062000</v>
      </c>
      <c r="L31" s="81"/>
      <c r="M31" s="111"/>
      <c r="N31" s="95"/>
    </row>
    <row r="32" spans="1:14" customFormat="1" x14ac:dyDescent="0.2">
      <c r="A32" s="13" t="s">
        <v>16</v>
      </c>
      <c r="B32" s="14" t="s">
        <v>17</v>
      </c>
      <c r="C32" t="s">
        <v>60</v>
      </c>
      <c r="D32" s="112" t="s">
        <v>49</v>
      </c>
      <c r="E32" s="118" t="s">
        <v>61</v>
      </c>
      <c r="F32" s="109" t="s">
        <v>62</v>
      </c>
      <c r="G32" s="109" t="s">
        <v>63</v>
      </c>
      <c r="H32" s="109" t="s">
        <v>64</v>
      </c>
      <c r="I32" s="110" t="s">
        <v>41</v>
      </c>
      <c r="J32" s="111"/>
      <c r="K32" s="81">
        <v>400000</v>
      </c>
      <c r="L32" s="81"/>
      <c r="M32" s="111"/>
      <c r="N32" s="95"/>
    </row>
    <row r="33" spans="1:17" customFormat="1" x14ac:dyDescent="0.2">
      <c r="A33" s="13"/>
      <c r="B33" s="14"/>
      <c r="D33" s="112"/>
      <c r="E33" s="108"/>
      <c r="F33" s="109"/>
      <c r="G33" s="109"/>
      <c r="H33" s="109"/>
      <c r="I33" s="110"/>
      <c r="J33" s="111"/>
      <c r="K33" s="81"/>
      <c r="L33" s="81"/>
      <c r="M33" s="111"/>
      <c r="N33" s="95"/>
    </row>
    <row r="34" spans="1:17" x14ac:dyDescent="0.2">
      <c r="A34" s="11"/>
      <c r="E34" s="28" t="s">
        <v>23</v>
      </c>
      <c r="F34" s="74"/>
      <c r="G34" s="29"/>
      <c r="H34" s="30"/>
      <c r="I34" s="61"/>
      <c r="J34" s="31">
        <f>SUM(J27:J33)</f>
        <v>-684599.59</v>
      </c>
      <c r="K34" s="31">
        <f>SUM(K27:K33)</f>
        <v>1652140.73</v>
      </c>
      <c r="L34" s="31">
        <f>SUM(L27:L33)</f>
        <v>0</v>
      </c>
      <c r="M34" s="31">
        <f>SUM(M27:M33)</f>
        <v>0</v>
      </c>
      <c r="N34" s="96">
        <f>SUM(N27:N33)</f>
        <v>0</v>
      </c>
      <c r="O34" s="66"/>
    </row>
    <row r="35" spans="1:17" x14ac:dyDescent="0.2">
      <c r="A35" s="11"/>
      <c r="E35" s="18"/>
      <c r="F35" s="75"/>
      <c r="G35" s="18"/>
      <c r="H35" s="32"/>
      <c r="I35" s="62"/>
      <c r="J35" s="33"/>
      <c r="K35" s="12"/>
      <c r="L35" s="12"/>
      <c r="M35" s="33"/>
      <c r="N35" s="97"/>
    </row>
    <row r="36" spans="1:17" x14ac:dyDescent="0.2">
      <c r="A36" s="11"/>
      <c r="B36" s="14"/>
      <c r="E36" s="15" t="s">
        <v>11</v>
      </c>
      <c r="F36" s="60"/>
      <c r="G36" s="18"/>
      <c r="H36" s="24"/>
      <c r="I36" s="62"/>
      <c r="J36" s="34" t="s">
        <v>14</v>
      </c>
      <c r="K36" s="12"/>
      <c r="L36" s="12"/>
      <c r="M36" s="34" t="s">
        <v>14</v>
      </c>
      <c r="N36" s="93" t="s">
        <v>14</v>
      </c>
    </row>
    <row r="37" spans="1:17" x14ac:dyDescent="0.2">
      <c r="A37" s="13"/>
      <c r="B37" s="14"/>
      <c r="C37"/>
      <c r="D37" s="70"/>
      <c r="E37" s="52"/>
      <c r="F37" s="76"/>
      <c r="G37"/>
      <c r="H37" s="51"/>
      <c r="I37" s="69"/>
      <c r="J37" s="34"/>
      <c r="K37" s="12"/>
      <c r="L37" s="12"/>
      <c r="M37" s="34"/>
      <c r="N37" s="93"/>
    </row>
    <row r="38" spans="1:17" x14ac:dyDescent="0.2">
      <c r="A38" s="13"/>
      <c r="B38" s="14"/>
      <c r="C38"/>
      <c r="D38" s="116"/>
      <c r="E38" s="117" t="s">
        <v>33</v>
      </c>
      <c r="F38" s="82"/>
      <c r="G38"/>
      <c r="H38" s="80"/>
      <c r="I38" s="69"/>
      <c r="J38" s="34"/>
      <c r="K38" s="12"/>
      <c r="L38" s="12"/>
      <c r="M38" s="34"/>
      <c r="N38" s="93"/>
    </row>
    <row r="39" spans="1:17" x14ac:dyDescent="0.2">
      <c r="A39" s="13"/>
      <c r="B39" s="14"/>
      <c r="C39"/>
      <c r="D39" s="85"/>
      <c r="E39" s="88"/>
      <c r="F39" s="82"/>
      <c r="G39"/>
      <c r="H39" s="80"/>
      <c r="I39" s="69"/>
      <c r="J39" s="34"/>
      <c r="K39" s="12"/>
      <c r="L39" s="12"/>
      <c r="M39" s="34"/>
      <c r="N39" s="93"/>
    </row>
    <row r="40" spans="1:17" x14ac:dyDescent="0.2">
      <c r="A40" s="13"/>
      <c r="B40" s="14"/>
      <c r="D40" s="54"/>
      <c r="E40" s="35"/>
      <c r="F40" s="60"/>
      <c r="G40" s="18"/>
      <c r="H40" s="27"/>
      <c r="I40" s="62"/>
      <c r="J40" s="34"/>
      <c r="K40" s="12"/>
      <c r="L40" s="12"/>
      <c r="M40" s="34"/>
      <c r="N40" s="93"/>
    </row>
    <row r="41" spans="1:17" x14ac:dyDescent="0.2">
      <c r="A41" s="11"/>
      <c r="E41" s="28" t="s">
        <v>24</v>
      </c>
      <c r="F41" s="74"/>
      <c r="G41" s="36"/>
      <c r="H41" s="29"/>
      <c r="I41" s="63"/>
      <c r="J41" s="37">
        <f>SUM(J37:J40)</f>
        <v>0</v>
      </c>
      <c r="K41" s="37">
        <f>SUM(K37:K40)</f>
        <v>0</v>
      </c>
      <c r="L41" s="37">
        <f>SUM(L37:L40)</f>
        <v>0</v>
      </c>
      <c r="M41" s="37">
        <f>SUM(M37:M40)</f>
        <v>0</v>
      </c>
      <c r="N41" s="96">
        <f>SUM(N37:N40)</f>
        <v>0</v>
      </c>
    </row>
    <row r="42" spans="1:17" x14ac:dyDescent="0.2">
      <c r="A42" s="11"/>
      <c r="E42" s="18"/>
      <c r="F42" s="62"/>
      <c r="G42" s="18"/>
      <c r="H42" s="18"/>
      <c r="I42" s="62"/>
      <c r="J42" s="34"/>
      <c r="K42" s="12"/>
      <c r="L42" s="101"/>
      <c r="M42" s="34"/>
      <c r="N42" s="93"/>
    </row>
    <row r="43" spans="1:17" x14ac:dyDescent="0.2">
      <c r="A43" s="11"/>
      <c r="J43" s="34"/>
      <c r="K43" s="12"/>
      <c r="L43" s="12"/>
      <c r="M43" s="34"/>
      <c r="N43" s="93"/>
    </row>
    <row r="44" spans="1:17" ht="30" customHeight="1" x14ac:dyDescent="0.2">
      <c r="A44" s="11"/>
      <c r="E44" s="20" t="s">
        <v>25</v>
      </c>
      <c r="F44" s="64"/>
      <c r="G44" s="38"/>
      <c r="H44" s="38"/>
      <c r="I44" s="64"/>
      <c r="J44" s="39">
        <f>+J34+J41</f>
        <v>-684599.59</v>
      </c>
      <c r="K44" s="39">
        <f>+K34+K41</f>
        <v>1652140.73</v>
      </c>
      <c r="L44" s="23">
        <f>+L34+L41</f>
        <v>0</v>
      </c>
      <c r="M44" s="39">
        <f>+M34+M41</f>
        <v>0</v>
      </c>
      <c r="N44" s="94">
        <f>+N34+N41</f>
        <v>0</v>
      </c>
    </row>
    <row r="45" spans="1:17" x14ac:dyDescent="0.2">
      <c r="A45" s="11"/>
      <c r="F45" s="77"/>
      <c r="J45" s="34"/>
      <c r="K45" s="12"/>
      <c r="L45" s="12"/>
      <c r="M45" s="34"/>
      <c r="N45" s="93"/>
      <c r="O45" s="15"/>
      <c r="P45" s="83"/>
      <c r="Q45" s="15"/>
    </row>
    <row r="46" spans="1:17" ht="51" x14ac:dyDescent="0.2">
      <c r="A46" s="11"/>
      <c r="E46" s="40" t="s">
        <v>27</v>
      </c>
      <c r="F46" s="107">
        <f>F4</f>
        <v>46053</v>
      </c>
      <c r="G46" s="41"/>
      <c r="H46" s="41"/>
      <c r="I46" s="65"/>
      <c r="J46" s="114">
        <f>-J44+J22</f>
        <v>30237947.350000001</v>
      </c>
      <c r="K46" s="114">
        <f>-K44+K22</f>
        <v>26965245.009999983</v>
      </c>
      <c r="L46" s="115">
        <f>-L44+L22</f>
        <v>14770543.14499921</v>
      </c>
      <c r="M46" s="122">
        <f>-M44+M22</f>
        <v>4079865</v>
      </c>
      <c r="N46" s="98">
        <f>-N44+N22</f>
        <v>0</v>
      </c>
      <c r="O46"/>
    </row>
    <row r="47" spans="1:17" x14ac:dyDescent="0.2">
      <c r="A47" s="11"/>
      <c r="E47" s="127"/>
      <c r="F47" s="127"/>
      <c r="G47" s="127"/>
      <c r="H47" s="127"/>
      <c r="I47" s="127"/>
      <c r="J47" s="15"/>
      <c r="K47" s="15"/>
      <c r="L47" s="15"/>
      <c r="M47" s="126"/>
      <c r="N47" s="125"/>
      <c r="O47"/>
    </row>
    <row r="48" spans="1:17" ht="13.5" thickBot="1" x14ac:dyDescent="0.25">
      <c r="A48" s="84"/>
      <c r="B48" s="42"/>
      <c r="C48" s="42"/>
      <c r="D48" s="55"/>
      <c r="E48" s="103"/>
      <c r="F48" s="103"/>
      <c r="G48" s="103"/>
      <c r="H48" s="103"/>
      <c r="I48" s="103"/>
      <c r="J48" s="103"/>
      <c r="K48" s="103"/>
      <c r="L48" s="103"/>
      <c r="M48" s="104"/>
      <c r="N48" s="99"/>
      <c r="O48"/>
    </row>
    <row r="49" spans="5:15" ht="12.75" customHeight="1" x14ac:dyDescent="0.2">
      <c r="E49"/>
      <c r="F49" s="78"/>
      <c r="G49"/>
      <c r="H49"/>
      <c r="I49" s="73"/>
      <c r="J49" s="105"/>
      <c r="K49" s="105"/>
      <c r="L49" s="105"/>
      <c r="M49" s="105"/>
      <c r="O49" s="66"/>
    </row>
    <row r="50" spans="5:15" x14ac:dyDescent="0.2">
      <c r="E50"/>
      <c r="F50" s="79"/>
      <c r="G50" s="67"/>
      <c r="H50" s="67"/>
      <c r="I50" s="71"/>
      <c r="J50" s="113"/>
      <c r="K50" s="113"/>
      <c r="L50" s="113"/>
      <c r="M50" s="113"/>
      <c r="O50" s="66"/>
    </row>
    <row r="51" spans="5:15" x14ac:dyDescent="0.2">
      <c r="I51" s="72"/>
      <c r="J51" s="66"/>
      <c r="K51" s="66"/>
      <c r="L51" s="66"/>
      <c r="M51" s="66"/>
      <c r="N51"/>
      <c r="O51" s="66"/>
    </row>
    <row r="52" spans="5:15" x14ac:dyDescent="0.2">
      <c r="J52" s="68"/>
      <c r="K52" s="68"/>
      <c r="L52" s="68"/>
      <c r="M52" s="68"/>
      <c r="N52"/>
    </row>
    <row r="53" spans="5:15" x14ac:dyDescent="0.2">
      <c r="J53" s="66"/>
      <c r="K53" s="66"/>
      <c r="L53" s="66"/>
      <c r="M53" s="66"/>
    </row>
    <row r="54" spans="5:15" x14ac:dyDescent="0.2">
      <c r="E54" s="48"/>
      <c r="J54" s="66"/>
      <c r="K54" s="66"/>
      <c r="L54" s="66"/>
      <c r="M54" s="66"/>
    </row>
    <row r="55" spans="5:15" x14ac:dyDescent="0.2">
      <c r="L55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2026-02-05T17:58:04Z</dcterms:modified>
</cp:coreProperties>
</file>