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8CB54C83-3CA6-4E8C-9552-4F83BBE47B38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4" i="1" l="1"/>
  <c r="M37" i="1"/>
  <c r="M24" i="1"/>
  <c r="J37" i="1"/>
  <c r="L37" i="1"/>
  <c r="K37" i="1"/>
  <c r="F13" i="1"/>
  <c r="F4" i="1"/>
  <c r="M47" i="1" l="1"/>
  <c r="M49" i="1" s="1"/>
  <c r="F3" i="1"/>
  <c r="L24" i="1" l="1"/>
  <c r="K24" i="1"/>
  <c r="J24" i="1"/>
  <c r="L44" i="1" l="1"/>
  <c r="L47" i="1" s="1"/>
  <c r="L49" i="1" s="1"/>
  <c r="K44" i="1"/>
  <c r="K47" i="1" s="1"/>
  <c r="K49" i="1" s="1"/>
  <c r="J44" i="1"/>
  <c r="J47" i="1" s="1"/>
  <c r="J49" i="1" s="1"/>
  <c r="F49" i="1" l="1"/>
</calcChain>
</file>

<file path=xl/sharedStrings.xml><?xml version="1.0" encoding="utf-8"?>
<sst xmlns="http://schemas.openxmlformats.org/spreadsheetml/2006/main" count="84" uniqueCount="68">
  <si>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</si>
  <si>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</si>
  <si>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</si>
  <si>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</si>
  <si>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</si>
  <si>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</si>
  <si>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</si>
  <si>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</si>
  <si>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</si>
  <si>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</si>
  <si>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</si>
  <si>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</si>
  <si>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</si>
  <si>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</si>
  <si>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</si>
  <si>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</si>
  <si>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</si>
  <si>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</si>
  <si>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</si>
  <si>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</si>
  <si>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</si>
  <si>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</si>
  <si>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</si>
  <si>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</si>
  <si>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</si>
  <si>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</si>
  <si>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</si>
  <si>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</si>
  <si>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</si>
  <si>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</si>
  <si>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</si>
  <si>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</si>
  <si>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</si>
  <si>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TIFIA</t>
  </si>
  <si>
    <t>Y240</t>
  </si>
  <si>
    <t>Kern</t>
  </si>
  <si>
    <t>KERN</t>
  </si>
  <si>
    <t>01/20/2026</t>
  </si>
  <si>
    <t>ROSAMOND BOULEVARD FROM STATE ROUTE 14 TO UNION PACIFIC RAILROAD IN ROSEMOND, KERN COUNTY</t>
  </si>
  <si>
    <t xml:space="preserve">THE WORK TO BE PERFORMED CONSISTS, IN GENERAL, OF THE CONSTRUCTION OF PAVING </t>
  </si>
  <si>
    <r>
      <t>STPL-5961(020)</t>
    </r>
    <r>
      <rPr>
        <vertAlign val="superscript"/>
        <sz val="10"/>
        <rFont val="Arial"/>
        <family val="2"/>
      </rPr>
      <t>1</t>
    </r>
  </si>
  <si>
    <r>
      <rPr>
        <vertAlign val="superscript"/>
        <sz val="10"/>
        <rFont val="Arial"/>
        <family val="2"/>
      </rPr>
      <t>1</t>
    </r>
    <r>
      <rPr>
        <sz val="10"/>
        <rFont val="Arial"/>
        <family val="2"/>
      </rPr>
      <t>STPL-5961(020) project was not included in the January report due to system error</t>
    </r>
    <r>
      <rPr>
        <sz val="10"/>
        <rFont val="Arial"/>
        <family val="2"/>
      </rPr>
      <t>.</t>
    </r>
  </si>
  <si>
    <t>02/27/2026</t>
  </si>
  <si>
    <t>CALTRANS</t>
  </si>
  <si>
    <t>STPL-6206(043)</t>
  </si>
  <si>
    <t xml:space="preserve">IN KERN COUNTY, ON STATE ROUTE (SR) 58 NEAR TEHACHAPI FROM 1.9 MILES EAST OF GENERAL BEALE WB OFFRAMP TO 0.7 MILES EAST OF </t>
  </si>
  <si>
    <t>CONSTRUCT EASTBOUND TRUCK CLIMBING LANE (TC)</t>
  </si>
  <si>
    <t>02/10/2026</t>
  </si>
  <si>
    <t>CML-5950(531)</t>
  </si>
  <si>
    <t>KERN COUNTY (SHAFTER): INTERSECTION OF SR 43 AND SEVENTH STANDARD RD.</t>
  </si>
  <si>
    <t>CONSTRUCT A ROUNDABOUT AND ANCILLARY FACILITIES.</t>
  </si>
  <si>
    <t>Y400</t>
  </si>
  <si>
    <t>02/09/2026</t>
  </si>
  <si>
    <t>STPL-5950(512)</t>
  </si>
  <si>
    <t>BUENA VISTA BLVD FROM SOUTH FAIRFAX RD TO MAIN ST; BUENA VISTA BLVD FROM SOUTH VINELAND RD TO SOUTH EDISON RD.</t>
  </si>
  <si>
    <t>ROAD REHABILITATION.</t>
  </si>
  <si>
    <t>Y230</t>
  </si>
  <si>
    <t>02/13/2026</t>
  </si>
  <si>
    <t>KERN COG</t>
  </si>
  <si>
    <t>CMLNI-6087(086)</t>
  </si>
  <si>
    <t>IN KERN COUNTY: COMMUTEKERN RIDESHARE PROGRAM</t>
  </si>
  <si>
    <t>RIDESHARE</t>
  </si>
  <si>
    <t>Y003</t>
  </si>
  <si>
    <t>02/04/2026</t>
  </si>
  <si>
    <t>STPLNI-6087(080)</t>
  </si>
  <si>
    <t>THROUGHOUT KERN COUNTY</t>
  </si>
  <si>
    <t>REGIONAL TRAFFIC COUNT PROGRAM</t>
  </si>
  <si>
    <t>Z23E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</si>
</sst>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vertAlign val="superscript"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left"/>
    </xf>
    <xf numFmtId="38" fontId="0" fillId="0" borderId="3" xfId="0" applyBorder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7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46081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6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7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8" t="s">
        <v>33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9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46053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18466276.040000007</v>
      </c>
      <c r="K14" s="15">
        <v>2062274.4899999965</v>
      </c>
      <c r="L14" s="15">
        <v>14213650.99654986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/>
      <c r="F17" s="18"/>
      <c r="G17" s="79"/>
      <c r="H17" s="80"/>
      <c r="I17" s="81"/>
      <c r="J17" s="15"/>
      <c r="K17" s="15"/>
      <c r="L17" s="15"/>
      <c r="M17" s="15"/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18466276.040000007</v>
      </c>
      <c r="K24" s="26">
        <f>SUM(K14:K23)</f>
        <v>2062274.4899999965</v>
      </c>
      <c r="L24" s="26">
        <f>SUM(L14:L23)</f>
        <v>14213650.99654986</v>
      </c>
      <c r="M24" s="26">
        <f>SUM(M14:M23)</f>
        <v>1195141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ht="14.25" x14ac:dyDescent="0.2">
      <c r="A30" s="99" t="s">
        <v>31</v>
      </c>
      <c r="B30" s="17">
        <v>6087</v>
      </c>
      <c r="C30" t="s">
        <v>35</v>
      </c>
      <c r="D30" s="93" t="s">
        <v>37</v>
      </c>
      <c r="E30" s="114" t="s">
        <v>36</v>
      </c>
      <c r="F30" s="90" t="s">
        <v>40</v>
      </c>
      <c r="G30" s="91" t="s">
        <v>38</v>
      </c>
      <c r="H30" s="92" t="s">
        <v>39</v>
      </c>
      <c r="I30" s="89" t="s">
        <v>34</v>
      </c>
      <c r="J30" s="15"/>
      <c r="K30" s="15"/>
      <c r="L30" s="15">
        <v>2107229</v>
      </c>
      <c r="M30" s="15"/>
    </row>
    <row r="31" spans="1:14" x14ac:dyDescent="0.2">
      <c r="A31" s="16" t="s">
        <v>15</v>
      </c>
      <c r="B31" s="17">
        <v>6087</v>
      </c>
      <c r="C31" t="s">
        <v>35</v>
      </c>
      <c r="D31" s="93" t="s">
        <v>42</v>
      </c>
      <c r="E31" s="114" t="s">
        <v>43</v>
      </c>
      <c r="F31" s="90" t="s">
        <v>44</v>
      </c>
      <c r="G31" s="91" t="s">
        <v>45</v>
      </c>
      <c r="H31" s="92" t="s">
        <v>46</v>
      </c>
      <c r="I31" s="89" t="s">
        <v>34</v>
      </c>
      <c r="J31" s="15"/>
      <c r="K31" s="15"/>
      <c r="L31" s="15">
        <v>2600000</v>
      </c>
      <c r="M31" s="15"/>
    </row>
    <row r="32" spans="1:14" x14ac:dyDescent="0.2">
      <c r="A32" s="16" t="s">
        <v>15</v>
      </c>
      <c r="B32" s="17">
        <v>6087</v>
      </c>
      <c r="C32" t="s">
        <v>35</v>
      </c>
      <c r="D32" s="93" t="s">
        <v>47</v>
      </c>
      <c r="E32" s="114" t="s">
        <v>36</v>
      </c>
      <c r="F32" s="90" t="s">
        <v>48</v>
      </c>
      <c r="G32" s="91" t="s">
        <v>49</v>
      </c>
      <c r="H32" s="92" t="s">
        <v>50</v>
      </c>
      <c r="I32" s="89" t="s">
        <v>51</v>
      </c>
      <c r="J32" s="15">
        <v>7020429</v>
      </c>
      <c r="K32" s="15"/>
      <c r="L32" s="15"/>
      <c r="M32" s="15"/>
    </row>
    <row r="33" spans="1:14" x14ac:dyDescent="0.2">
      <c r="A33" s="16" t="s">
        <v>15</v>
      </c>
      <c r="B33" s="17">
        <v>6087</v>
      </c>
      <c r="C33" t="s">
        <v>35</v>
      </c>
      <c r="D33" s="93" t="s">
        <v>52</v>
      </c>
      <c r="E33" s="114" t="s">
        <v>36</v>
      </c>
      <c r="F33" s="90" t="s">
        <v>53</v>
      </c>
      <c r="G33" s="91" t="s">
        <v>54</v>
      </c>
      <c r="H33" s="92" t="s">
        <v>55</v>
      </c>
      <c r="I33" s="89" t="s">
        <v>56</v>
      </c>
      <c r="J33" s="15"/>
      <c r="K33" s="15">
        <v>-400645.63</v>
      </c>
      <c r="L33" s="15"/>
      <c r="M33" s="15"/>
    </row>
    <row r="34" spans="1:14" x14ac:dyDescent="0.2">
      <c r="A34" s="16" t="s">
        <v>15</v>
      </c>
      <c r="B34" s="17">
        <v>6087</v>
      </c>
      <c r="C34" t="s">
        <v>35</v>
      </c>
      <c r="D34" s="93" t="s">
        <v>57</v>
      </c>
      <c r="E34" s="114" t="s">
        <v>58</v>
      </c>
      <c r="F34" s="90" t="s">
        <v>59</v>
      </c>
      <c r="G34" s="91" t="s">
        <v>60</v>
      </c>
      <c r="H34" s="92" t="s">
        <v>61</v>
      </c>
      <c r="I34" s="89" t="s">
        <v>62</v>
      </c>
      <c r="J34" s="15">
        <v>336341</v>
      </c>
      <c r="K34" s="15"/>
      <c r="L34" s="15"/>
      <c r="M34" s="15"/>
    </row>
    <row r="35" spans="1:14" x14ac:dyDescent="0.2">
      <c r="A35" s="16" t="s">
        <v>15</v>
      </c>
      <c r="B35" s="17">
        <v>6087</v>
      </c>
      <c r="C35" t="s">
        <v>35</v>
      </c>
      <c r="D35" s="93" t="s">
        <v>63</v>
      </c>
      <c r="E35" s="98" t="s">
        <v>58</v>
      </c>
      <c r="F35" s="90" t="s">
        <v>64</v>
      </c>
      <c r="G35" s="91" t="s">
        <v>65</v>
      </c>
      <c r="H35" s="92" t="s">
        <v>66</v>
      </c>
      <c r="I35" s="89" t="s">
        <v>67</v>
      </c>
      <c r="J35" s="15"/>
      <c r="K35" s="15">
        <v>-11.7</v>
      </c>
      <c r="L35" s="15"/>
      <c r="M35" s="15"/>
    </row>
    <row r="36" spans="1:14" x14ac:dyDescent="0.2">
      <c r="A36" s="16"/>
      <c r="B36" s="17"/>
      <c r="C36"/>
      <c r="D36" s="93"/>
      <c r="E36"/>
      <c r="F36" s="90"/>
      <c r="G36" s="91"/>
      <c r="H36" s="92"/>
      <c r="I36" s="89"/>
      <c r="J36" s="15"/>
      <c r="K36" s="15"/>
      <c r="L36" s="15"/>
      <c r="M36" s="15"/>
    </row>
    <row r="37" spans="1:14" x14ac:dyDescent="0.2">
      <c r="A37" s="14"/>
      <c r="E37" s="31" t="s">
        <v>20</v>
      </c>
      <c r="F37" s="32"/>
      <c r="G37" s="32"/>
      <c r="H37" s="33"/>
      <c r="I37" s="63"/>
      <c r="J37" s="34">
        <f>SUM(J27:J36)</f>
        <v>7356770</v>
      </c>
      <c r="K37" s="34">
        <f>SUM(K27:K36)</f>
        <v>-400657.33</v>
      </c>
      <c r="L37" s="34">
        <f>SUM(L27:L36)</f>
        <v>4707229</v>
      </c>
      <c r="M37" s="34">
        <f>SUM(M27:M36)</f>
        <v>0</v>
      </c>
    </row>
    <row r="38" spans="1:14" ht="14.25" customHeight="1" x14ac:dyDescent="0.2">
      <c r="A38" s="14"/>
      <c r="E38" s="20"/>
      <c r="F38" s="27"/>
      <c r="G38" s="27"/>
      <c r="H38" s="21"/>
      <c r="I38" s="64"/>
      <c r="J38" s="15"/>
      <c r="K38" s="15"/>
      <c r="L38" s="15"/>
      <c r="M38" s="15"/>
    </row>
    <row r="39" spans="1:14" x14ac:dyDescent="0.2">
      <c r="A39" s="14"/>
      <c r="B39" s="17"/>
      <c r="E39" s="18" t="s">
        <v>11</v>
      </c>
      <c r="F39" s="27"/>
      <c r="G39" s="27"/>
      <c r="H39" s="21"/>
      <c r="I39" s="64"/>
      <c r="J39" s="15"/>
      <c r="K39" s="15"/>
      <c r="L39" s="15"/>
      <c r="M39" s="15"/>
    </row>
    <row r="40" spans="1:14" x14ac:dyDescent="0.2">
      <c r="A40" s="16"/>
      <c r="B40" s="17"/>
      <c r="C40"/>
      <c r="D40" s="96"/>
      <c r="E40"/>
      <c r="F40" s="56"/>
      <c r="G40"/>
      <c r="H40" s="97"/>
      <c r="I40" s="65"/>
      <c r="J40" s="15"/>
      <c r="K40" s="15"/>
      <c r="L40" s="15"/>
      <c r="M40" s="15"/>
    </row>
    <row r="41" spans="1:14" x14ac:dyDescent="0.2">
      <c r="A41" s="16"/>
      <c r="B41" s="17"/>
      <c r="C41"/>
      <c r="D41" s="96"/>
      <c r="E41" s="105" t="s">
        <v>32</v>
      </c>
      <c r="F41" s="56"/>
      <c r="G41"/>
      <c r="H41" s="97"/>
      <c r="I41" s="65"/>
      <c r="J41" s="15"/>
      <c r="K41" s="15"/>
      <c r="L41" s="15"/>
      <c r="M41" s="15"/>
    </row>
    <row r="42" spans="1:14" s="40" customFormat="1" x14ac:dyDescent="0.2">
      <c r="A42" s="16"/>
      <c r="B42" s="17"/>
      <c r="C42"/>
      <c r="D42" s="100"/>
      <c r="E42" s="102"/>
      <c r="F42" s="101"/>
      <c r="G42" s="103"/>
      <c r="H42" s="36"/>
      <c r="I42" s="104"/>
      <c r="J42" s="38"/>
      <c r="K42" s="38"/>
      <c r="L42" s="38"/>
      <c r="M42" s="38"/>
      <c r="N42" s="39"/>
    </row>
    <row r="43" spans="1:14" s="40" customFormat="1" x14ac:dyDescent="0.2">
      <c r="A43" s="37"/>
      <c r="E43" s="35"/>
      <c r="F43" s="36"/>
      <c r="G43" s="37"/>
      <c r="H43" s="36"/>
      <c r="I43" s="66"/>
      <c r="J43" s="38"/>
      <c r="K43" s="38"/>
      <c r="L43" s="38"/>
      <c r="M43" s="38"/>
      <c r="N43" s="39"/>
    </row>
    <row r="44" spans="1:14" x14ac:dyDescent="0.2">
      <c r="A44" s="14"/>
      <c r="E44" s="31" t="s">
        <v>21</v>
      </c>
      <c r="F44" s="32"/>
      <c r="G44" s="32"/>
      <c r="H44" s="33"/>
      <c r="I44" s="63"/>
      <c r="J44" s="34">
        <f>SUM(J40:J43)</f>
        <v>0</v>
      </c>
      <c r="K44" s="34">
        <f>SUM(K40:K43)</f>
        <v>0</v>
      </c>
      <c r="L44" s="34">
        <f>SUM(L40:L43)</f>
        <v>0</v>
      </c>
      <c r="M44" s="34">
        <f>SUM(M40:M43)</f>
        <v>0</v>
      </c>
    </row>
    <row r="45" spans="1:14" x14ac:dyDescent="0.2">
      <c r="A45" s="14"/>
      <c r="E45" s="20"/>
      <c r="F45" s="20"/>
      <c r="G45" s="20"/>
      <c r="H45" s="20"/>
      <c r="I45" s="67"/>
      <c r="J45" s="54"/>
      <c r="K45" s="15"/>
      <c r="L45" s="15"/>
      <c r="M45" s="54"/>
    </row>
    <row r="46" spans="1:14" x14ac:dyDescent="0.2">
      <c r="A46" s="14"/>
      <c r="I46" s="68"/>
      <c r="J46" s="41"/>
      <c r="K46" s="15"/>
      <c r="L46" s="15"/>
      <c r="M46" s="41"/>
    </row>
    <row r="47" spans="1:14" ht="30.2" customHeight="1" x14ac:dyDescent="0.2">
      <c r="A47" s="14"/>
      <c r="E47" s="23" t="s">
        <v>22</v>
      </c>
      <c r="F47" s="42"/>
      <c r="G47" s="42"/>
      <c r="H47" s="42"/>
      <c r="I47" s="69"/>
      <c r="J47" s="43">
        <f>+J37+J44</f>
        <v>7356770</v>
      </c>
      <c r="K47" s="43">
        <f>+K37+K44</f>
        <v>-400657.33</v>
      </c>
      <c r="L47" s="26">
        <f>+L37+L44</f>
        <v>4707229</v>
      </c>
      <c r="M47" s="43">
        <f>+M37+M44</f>
        <v>0</v>
      </c>
    </row>
    <row r="48" spans="1:14" x14ac:dyDescent="0.2">
      <c r="A48" s="14"/>
      <c r="F48" s="44"/>
      <c r="H48" t="s">
        <v>30</v>
      </c>
      <c r="J48" s="41"/>
      <c r="K48" s="15"/>
      <c r="L48" s="15"/>
      <c r="M48" s="41"/>
    </row>
    <row r="49" spans="1:14" ht="38.25" customHeight="1" x14ac:dyDescent="0.2">
      <c r="A49" s="14"/>
      <c r="E49" s="45" t="s">
        <v>25</v>
      </c>
      <c r="F49" s="88">
        <f>F4</f>
        <v>46081</v>
      </c>
      <c r="G49" s="73"/>
      <c r="H49" s="73"/>
      <c r="I49" s="74"/>
      <c r="J49" s="94">
        <f>-J47+J24</f>
        <v>11109506.040000007</v>
      </c>
      <c r="K49" s="94">
        <f>-K47+K24</f>
        <v>2462931.8199999966</v>
      </c>
      <c r="L49" s="95">
        <f>-L47+L24</f>
        <v>9506421.9965498596</v>
      </c>
      <c r="M49" s="109">
        <f>-M47+M24</f>
        <v>1195141</v>
      </c>
    </row>
    <row r="50" spans="1:14" ht="14.25" x14ac:dyDescent="0.2">
      <c r="A50" s="14"/>
      <c r="E50" s="115" t="s">
        <v>41</v>
      </c>
      <c r="F50" s="110"/>
      <c r="G50" s="44"/>
      <c r="H50" s="44"/>
      <c r="I50" s="111"/>
      <c r="J50" s="112"/>
      <c r="K50" s="112"/>
      <c r="L50" s="112"/>
      <c r="M50" s="113"/>
    </row>
    <row r="51" spans="1:14" x14ac:dyDescent="0.2">
      <c r="A51" s="46"/>
      <c r="B51" s="47"/>
      <c r="C51" s="47"/>
      <c r="D51" s="47"/>
      <c r="E51" s="82"/>
      <c r="F51" s="47"/>
      <c r="G51" s="47"/>
      <c r="H51" s="47"/>
      <c r="I51" s="68"/>
      <c r="J51" s="47"/>
      <c r="K51" s="47"/>
      <c r="L51" s="47"/>
      <c r="M51" s="83"/>
    </row>
    <row r="52" spans="1:14" x14ac:dyDescent="0.2">
      <c r="E52"/>
      <c r="I52" s="72"/>
      <c r="J52" s="85"/>
      <c r="K52" s="85"/>
      <c r="L52" s="86"/>
      <c r="M52" s="85"/>
      <c r="N52" s="2"/>
    </row>
    <row r="53" spans="1:14" x14ac:dyDescent="0.2">
      <c r="I53" s="70"/>
      <c r="J53" s="71"/>
      <c r="K53" s="71"/>
      <c r="L53" s="71"/>
      <c r="M53" s="71"/>
    </row>
    <row r="54" spans="1:14" x14ac:dyDescent="0.2">
      <c r="J54" s="71"/>
      <c r="K54" s="71"/>
      <c r="L54" s="71"/>
      <c r="M54" s="71"/>
      <c r="N54" s="71"/>
    </row>
    <row r="55" spans="1:14" x14ac:dyDescent="0.2">
      <c r="J55" s="71"/>
      <c r="K55" s="1"/>
      <c r="L55" s="1"/>
      <c r="M55" s="71"/>
      <c r="N55" s="71"/>
    </row>
    <row r="56" spans="1:14" x14ac:dyDescent="0.2">
      <c r="J56" s="1"/>
      <c r="K56" s="71"/>
      <c r="L56" s="1"/>
      <c r="M56" s="1"/>
    </row>
    <row r="57" spans="1:14" x14ac:dyDescent="0.2">
      <c r="L57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2026-03-03T17:37:17Z</dcterms:modified>
</cp:coreProperties>
</file>