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B7DCC702-D31F-408D-A68E-75673F82F237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Fresno" sheetId="1" r:id="rId1"/>
  </sheets>
  <externalReferences>
    <externalReference r:id="rId2"/>
  </externalReferences>
  <definedNames>
    <definedName name="_xlnm._FilterDatabase" localSheetId="0" hidden="1">Fresno!#REF!</definedName>
    <definedName name="_xlnm.Print_Area" localSheetId="0">Fresno!$A$1:$L$57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43" i="1" l="1"/>
  <c r="M23" i="1"/>
  <c r="M50" i="1"/>
  <c r="M43" i="1"/>
  <c r="M53" i="1" l="1"/>
  <c r="M55" i="1" s="1"/>
  <c r="K43" i="1"/>
  <c r="L43" i="1"/>
  <c r="F13" i="1"/>
  <c r="F4" i="1"/>
  <c r="J23" i="1" l="1"/>
  <c r="L23" i="1" l="1"/>
  <c r="F3" i="1" l="1"/>
  <c r="K23" i="1" l="1"/>
  <c r="F55" i="1" l="1"/>
  <c r="K50" i="1" l="1"/>
  <c r="K53" i="1" s="1"/>
  <c r="K55" i="1" s="1"/>
  <c r="L50" i="1" l="1"/>
  <c r="L53" i="1" s="1"/>
  <c r="L55" i="1" s="1"/>
  <c r="J50" i="1"/>
  <c r="J53" i="1" s="1"/>
  <c r="J55" i="1" s="1"/>
</calcChain>
</file>

<file path=xl/sharedStrings.xml><?xml version="1.0" encoding="utf-8"?>
<sst xmlns="http://schemas.openxmlformats.org/spreadsheetml/2006/main" count="137" uniqueCount="80">
  <si>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</si>
  <si>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</si>
  <si>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</si>
  <si>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</si>
  <si>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</si>
  <si>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</si>
  <si>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</si>
  <si>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</si>
  <si>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</si>
  <si>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</si>
  <si>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</si>
  <si>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</si>
  <si>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</si>
  <si>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</si>
  <si>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</si>
  <si>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06</t>
  </si>
  <si>
    <t>Council of Fresno County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</si>
  <si>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</si>
  <si>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</si>
  <si>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</si>
  <si>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</si>
  <si>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</si>
  <si>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</si>
  <si>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</si>
  <si>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</si>
  <si>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</si>
  <si>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</si>
  <si>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</si>
  <si>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</si>
  <si>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</si>
  <si>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</si>
  <si>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TIFIA</t>
  </si>
  <si>
    <t>Fresno</t>
  </si>
  <si>
    <t>02/13/2026</t>
  </si>
  <si>
    <t>CLOVIS</t>
  </si>
  <si>
    <t>STPL-5208(187)</t>
  </si>
  <si>
    <t>SHAW AVE FROM ARMSTRONG AVE TO TEMPERANCE AVE</t>
  </si>
  <si>
    <t>ROAD REHABILITATION</t>
  </si>
  <si>
    <t>Y230</t>
  </si>
  <si>
    <t>02/04/2026</t>
  </si>
  <si>
    <t>FOWLER</t>
  </si>
  <si>
    <t>CML-5173(030)</t>
  </si>
  <si>
    <t>ALONG GOLDEN STATE CORRIDOR FROM MERCED STREET TO SOUTH AVENUE</t>
  </si>
  <si>
    <t>CONSTRUCT BICYCLE/PEDESTRIAN TRAIL (TC)</t>
  </si>
  <si>
    <t>M40E</t>
  </si>
  <si>
    <t>02/27/2026</t>
  </si>
  <si>
    <t>FRESNO</t>
  </si>
  <si>
    <t>CML-5060(409)</t>
  </si>
  <si>
    <t>FIRE DEPARTMENT HQ AT 911 H STREET IN DOWNTOWN FRESNO.</t>
  </si>
  <si>
    <t xml:space="preserve">CITY OF FRESNO DOWNTOWN FIRE HQ PROJECT TO SUPPORT THE ADDITION OF SIX, LEVEL 2 </t>
  </si>
  <si>
    <t>Y003</t>
  </si>
  <si>
    <t>Y400</t>
  </si>
  <si>
    <t>02/02/2026</t>
  </si>
  <si>
    <t>CML-5060(429)</t>
  </si>
  <si>
    <t>TEMPERANCE AVE/MILL DITCH LOCATED APPROX. 880 FT NORTH OF MCKINLEY AVENUE</t>
  </si>
  <si>
    <t>THE PROJECTS IMPROVEMENTS INCLUDE PEDESTRIAN BRIDGE AND TRAIL</t>
  </si>
  <si>
    <t>02/05/2026</t>
  </si>
  <si>
    <t>CML-5060(431)</t>
  </si>
  <si>
    <t>AT THE INTERSECTION OF DAKOTA AND CHANNING; WEST AND GARLAND &amp; WEST PRINCETON</t>
  </si>
  <si>
    <t xml:space="preserve">NEW TRAFFIC SIGNAL WITH VIDEO DETECTION, PEDESTRIAN SCRAMBLE, BIKE BOXES, AND </t>
  </si>
  <si>
    <t>02/11/2026</t>
  </si>
  <si>
    <t>STPL-5060(425)</t>
  </si>
  <si>
    <t>SHAW AVENUE FROM COLLEGE AVENUE TO SR-41.</t>
  </si>
  <si>
    <t xml:space="preserve">GRIND, OVERLAY, CURB RAMPS, SIGNAGE, STRIPING, STREETLIGHTS AND VEHICLE LOOP </t>
  </si>
  <si>
    <t>STPL-5060(426)</t>
  </si>
  <si>
    <t>TULARE STREET FROM CHESTNUT TO PEACH AVENUES</t>
  </si>
  <si>
    <t xml:space="preserve">GRIND &amp; OVERLAY; ROAD DIET, STREELIGHTS, CURB RAMPS, HIGH VISIBILITY </t>
  </si>
  <si>
    <t>ORANGE COVE</t>
  </si>
  <si>
    <t>CML-5301(024)</t>
  </si>
  <si>
    <t xml:space="preserve">FOUR ALLEYS NORTH OF PARK BLVD. BETWEEN 8TH ST. AND CENTER ST., BETWEEN 6TH ST. AND 5TH ST., BETWEEN 5TH ST. AND 4TH ST., </t>
  </si>
  <si>
    <t>PAVE UNPAVED DIRT ALLEY WAYS</t>
  </si>
  <si>
    <t>Z400</t>
  </si>
  <si>
    <t>STPL-5301(032)</t>
  </si>
  <si>
    <t>WEST RAILROAD AVENUE FROM HILLS VALLEY ROAD TO CENTER STREET</t>
  </si>
  <si>
    <t>RESURFACE WEST RAILROAD AVENUE FROM HILLS VALLEY ROAD TO CENTER STREET</t>
  </si>
  <si>
    <t>Y240</t>
  </si>
  <si>
    <t>PARLIER</t>
  </si>
  <si>
    <t>STPCML-5252(035)</t>
  </si>
  <si>
    <t>INTERSECTION OF PARLIER AVE AND NEWMARK AVE IN THE CITY OF PARLIER</t>
  </si>
  <si>
    <t xml:space="preserve">CONSTRUCT ONE-LANE ROUNDABOUT WITH PEDESTRIAN AND BICYCLE CROSSING FACILITY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</si>
</sst>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10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color rgb="FFFF0000"/>
      <name val="Arial"/>
      <family val="2"/>
    </font>
    <font>
      <b/>
      <u/>
      <sz val="14"/>
      <color rgb="FFFF000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0">
    <xf numFmtId="38" fontId="0" fillId="0" borderId="0" xfId="0"/>
    <xf numFmtId="40" fontId="3" fillId="0" borderId="0" xfId="0" applyNumberFormat="1" applyFont="1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2" fillId="3" borderId="8" xfId="1" applyNumberFormat="1" applyFont="1" applyFill="1" applyBorder="1" applyAlignment="1" applyProtection="1">
      <alignment horizontal="center"/>
    </xf>
    <xf numFmtId="38" fontId="2" fillId="3" borderId="6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1" xfId="0" applyFont="1" applyBorder="1"/>
    <xf numFmtId="38" fontId="3" fillId="0" borderId="9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/>
    <xf numFmtId="38" fontId="2" fillId="2" borderId="2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 wrapText="1"/>
    </xf>
    <xf numFmtId="38" fontId="2" fillId="2" borderId="3" xfId="0" applyFont="1" applyFill="1" applyBorder="1" applyAlignment="1">
      <alignment horizontal="center" wrapText="1"/>
    </xf>
    <xf numFmtId="38" fontId="2" fillId="2" borderId="10" xfId="0" applyFont="1" applyFill="1" applyBorder="1"/>
    <xf numFmtId="0" fontId="3" fillId="0" borderId="11" xfId="0" applyNumberFormat="1" applyFont="1" applyBorder="1"/>
    <xf numFmtId="0" fontId="3" fillId="0" borderId="12" xfId="0" applyNumberFormat="1" applyFont="1" applyBorder="1"/>
    <xf numFmtId="0" fontId="3" fillId="0" borderId="9" xfId="0" applyNumberFormat="1" applyFont="1" applyBorder="1"/>
    <xf numFmtId="38" fontId="4" fillId="0" borderId="0" xfId="0" applyFont="1"/>
    <xf numFmtId="0" fontId="2" fillId="0" borderId="2" xfId="0" applyNumberFormat="1" applyFont="1" applyBorder="1"/>
    <xf numFmtId="0" fontId="3" fillId="0" borderId="10" xfId="0" applyNumberFormat="1" applyFont="1" applyBorder="1"/>
    <xf numFmtId="0" fontId="3" fillId="0" borderId="3" xfId="0" applyNumberFormat="1" applyFont="1" applyBorder="1"/>
    <xf numFmtId="38" fontId="2" fillId="0" borderId="10" xfId="0" applyFont="1" applyBorder="1"/>
    <xf numFmtId="14" fontId="3" fillId="0" borderId="0" xfId="0" quotePrefix="1" applyNumberFormat="1" applyFont="1"/>
    <xf numFmtId="0" fontId="3" fillId="0" borderId="1" xfId="0" applyNumberFormat="1" applyFont="1" applyBorder="1" applyAlignment="1">
      <alignment wrapText="1"/>
    </xf>
    <xf numFmtId="38" fontId="3" fillId="0" borderId="0" xfId="0" applyFont="1" applyAlignment="1">
      <alignment horizontal="left"/>
    </xf>
    <xf numFmtId="38" fontId="3" fillId="0" borderId="0" xfId="0" quotePrefix="1" applyFont="1" applyAlignment="1">
      <alignment vertical="center"/>
    </xf>
    <xf numFmtId="38" fontId="3" fillId="0" borderId="0" xfId="0" applyFont="1" applyAlignment="1">
      <alignment horizontal="center"/>
    </xf>
    <xf numFmtId="38" fontId="3" fillId="0" borderId="11" xfId="0" applyFont="1" applyBorder="1"/>
    <xf numFmtId="38" fontId="2" fillId="2" borderId="2" xfId="0" applyFont="1" applyFill="1" applyBorder="1" applyAlignment="1">
      <alignment horizontal="left" wrapText="1"/>
    </xf>
    <xf numFmtId="38" fontId="3" fillId="2" borderId="2" xfId="0" applyFont="1" applyFill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2" fillId="3" borderId="9" xfId="1" applyNumberFormat="1" applyFont="1" applyFill="1" applyBorder="1" applyAlignment="1" applyProtection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38" fontId="2" fillId="3" borderId="13" xfId="1" applyNumberFormat="1" applyFont="1" applyFill="1" applyBorder="1" applyAlignment="1" applyProtection="1">
      <alignment horizontal="right"/>
    </xf>
    <xf numFmtId="38" fontId="3" fillId="0" borderId="1" xfId="0" applyFont="1" applyBorder="1" applyAlignment="1">
      <alignment horizontal="center"/>
    </xf>
    <xf numFmtId="38" fontId="3" fillId="0" borderId="9" xfId="0" applyFont="1" applyBorder="1" applyAlignment="1">
      <alignment horizontal="center"/>
    </xf>
    <xf numFmtId="38" fontId="3" fillId="2" borderId="3" xfId="0" applyFont="1" applyFill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  <xf numFmtId="38" fontId="3" fillId="2" borderId="2" xfId="0" applyFont="1" applyFill="1" applyBorder="1" applyAlignment="1">
      <alignment horizontal="center"/>
    </xf>
    <xf numFmtId="38" fontId="3" fillId="3" borderId="2" xfId="0" applyFont="1" applyFill="1" applyBorder="1" applyAlignment="1">
      <alignment horizontal="center"/>
    </xf>
    <xf numFmtId="49" fontId="1" fillId="0" borderId="12" xfId="0" applyNumberFormat="1" applyFont="1" applyBorder="1" applyAlignment="1">
      <alignment horizontal="left"/>
    </xf>
    <xf numFmtId="0" fontId="1" fillId="0" borderId="0" xfId="0" applyNumberFormat="1" applyFont="1"/>
    <xf numFmtId="38" fontId="1" fillId="0" borderId="0" xfId="0" applyFont="1"/>
    <xf numFmtId="38" fontId="1" fillId="0" borderId="1" xfId="0" applyFont="1" applyBorder="1"/>
    <xf numFmtId="40" fontId="6" fillId="0" borderId="0" xfId="0" applyNumberFormat="1" applyFont="1"/>
    <xf numFmtId="38" fontId="0" fillId="0" borderId="0" xfId="0" applyAlignment="1">
      <alignment horizontal="right"/>
    </xf>
    <xf numFmtId="38" fontId="3" fillId="0" borderId="0" xfId="0" applyFont="1" applyAlignment="1">
      <alignment horizontal="right"/>
    </xf>
    <xf numFmtId="0" fontId="0" fillId="0" borderId="1" xfId="0" applyNumberFormat="1" applyBorder="1" applyAlignment="1">
      <alignment horizontal="center"/>
    </xf>
    <xf numFmtId="0" fontId="0" fillId="0" borderId="9" xfId="0" applyNumberFormat="1" applyBorder="1"/>
    <xf numFmtId="8" fontId="0" fillId="0" borderId="0" xfId="0" applyNumberFormat="1"/>
    <xf numFmtId="40" fontId="0" fillId="0" borderId="0" xfId="0" applyNumberFormat="1"/>
    <xf numFmtId="38" fontId="3" fillId="0" borderId="5" xfId="0" applyFont="1" applyBorder="1"/>
    <xf numFmtId="38" fontId="3" fillId="0" borderId="13" xfId="0" applyFont="1" applyBorder="1"/>
    <xf numFmtId="38" fontId="2" fillId="3" borderId="6" xfId="1" applyNumberFormat="1" applyFont="1" applyFill="1" applyBorder="1" applyAlignment="1" applyProtection="1">
      <alignment horizontal="left"/>
    </xf>
    <xf numFmtId="0" fontId="1" fillId="0" borderId="1" xfId="0" applyNumberFormat="1" applyFont="1" applyBorder="1" applyAlignment="1">
      <alignment horizontal="center"/>
    </xf>
    <xf numFmtId="38" fontId="7" fillId="0" borderId="0" xfId="0" applyFont="1"/>
    <xf numFmtId="38" fontId="0" fillId="0" borderId="5" xfId="0" applyBorder="1"/>
    <xf numFmtId="38" fontId="1" fillId="0" borderId="5" xfId="0" applyFont="1" applyBorder="1"/>
    <xf numFmtId="38" fontId="1" fillId="0" borderId="5" xfId="0" applyFont="1" applyBorder="1" applyAlignment="1">
      <alignment horizontal="center"/>
    </xf>
    <xf numFmtId="38" fontId="1" fillId="0" borderId="6" xfId="0" applyFont="1" applyBorder="1"/>
    <xf numFmtId="0" fontId="1" fillId="0" borderId="1" xfId="0" applyNumberFormat="1" applyFont="1" applyBorder="1"/>
    <xf numFmtId="38" fontId="1" fillId="0" borderId="1" xfId="0" applyFont="1" applyBorder="1" applyAlignment="1">
      <alignment horizontal="center" wrapText="1"/>
    </xf>
    <xf numFmtId="38" fontId="8" fillId="0" borderId="0" xfId="0" applyFont="1" applyAlignment="1">
      <alignment vertical="center"/>
    </xf>
    <xf numFmtId="38" fontId="2" fillId="2" borderId="3" xfId="0" applyFont="1" applyFill="1" applyBorder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0" fontId="0" fillId="0" borderId="12" xfId="0" applyNumberFormat="1" applyBorder="1"/>
    <xf numFmtId="0" fontId="2" fillId="0" borderId="10" xfId="0" applyNumberFormat="1" applyFont="1" applyBorder="1"/>
    <xf numFmtId="0" fontId="2" fillId="0" borderId="15" xfId="0" applyNumberFormat="1" applyFont="1" applyBorder="1"/>
    <xf numFmtId="0" fontId="2" fillId="0" borderId="3" xfId="0" applyNumberFormat="1" applyFont="1" applyBorder="1" applyAlignment="1">
      <alignment horizontal="center"/>
    </xf>
    <xf numFmtId="38" fontId="9" fillId="0" borderId="0" xfId="0" applyFont="1"/>
    <xf numFmtId="0" fontId="0" fillId="0" borderId="9" xfId="0" applyNumberFormat="1" applyBorder="1" applyAlignment="1">
      <alignment horizontal="center"/>
    </xf>
    <xf numFmtId="38" fontId="0" fillId="0" borderId="0" xfId="0" applyAlignment="1">
      <alignment horizontal="left"/>
    </xf>
    <xf numFmtId="49" fontId="0" fillId="0" borderId="0" xfId="0" quotePrefix="1" applyNumberFormat="1"/>
    <xf numFmtId="0" fontId="0" fillId="0" borderId="1" xfId="0" applyNumberFormat="1" applyBorder="1"/>
    <xf numFmtId="0" fontId="1" fillId="0" borderId="0" xfId="1" applyNumberFormat="1" applyFont="1" applyFill="1" applyBorder="1" applyAlignment="1" applyProtection="1">
      <alignment horizontal="center"/>
    </xf>
    <xf numFmtId="38" fontId="2" fillId="4" borderId="11" xfId="1" applyNumberFormat="1" applyFont="1" applyFill="1" applyBorder="1" applyAlignment="1" applyProtection="1">
      <alignment horizontal="center"/>
    </xf>
    <xf numFmtId="38" fontId="2" fillId="4" borderId="9" xfId="1" applyNumberFormat="1" applyFont="1" applyFill="1" applyBorder="1" applyAlignment="1" applyProtection="1">
      <alignment horizontal="center"/>
    </xf>
    <xf numFmtId="38" fontId="2" fillId="4" borderId="8" xfId="1" applyNumberFormat="1" applyFont="1" applyFill="1" applyBorder="1" applyAlignment="1" applyProtection="1">
      <alignment horizontal="center"/>
    </xf>
    <xf numFmtId="38" fontId="2" fillId="3" borderId="10" xfId="0" applyFont="1" applyFill="1" applyBorder="1"/>
    <xf numFmtId="38" fontId="2" fillId="4" borderId="10" xfId="0" applyFont="1" applyFill="1" applyBorder="1"/>
    <xf numFmtId="38" fontId="1" fillId="0" borderId="0" xfId="0" applyFont="1" applyAlignment="1">
      <alignment horizontal="center"/>
    </xf>
    <xf numFmtId="38" fontId="2" fillId="0" borderId="4" xfId="0" applyFont="1" applyBorder="1" applyAlignment="1">
      <alignment vertical="top" wrapText="1"/>
    </xf>
    <xf numFmtId="164" fontId="2" fillId="0" borderId="4" xfId="0" applyNumberFormat="1" applyFont="1" applyBorder="1" applyAlignment="1">
      <alignment horizontal="center" vertical="top"/>
    </xf>
    <xf numFmtId="38" fontId="3" fillId="0" borderId="4" xfId="0" applyFont="1" applyBorder="1"/>
    <xf numFmtId="38" fontId="3" fillId="0" borderId="4" xfId="0" applyFont="1" applyBorder="1" applyAlignment="1">
      <alignment horizontal="center"/>
    </xf>
    <xf numFmtId="38" fontId="2" fillId="0" borderId="4" xfId="0" applyFont="1" applyBorder="1"/>
    <xf numFmtId="38" fontId="2" fillId="0" borderId="7" xfId="0" applyFont="1" applyBorder="1"/>
    <xf numFmtId="38" fontId="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5"/>
  <sheetViews>
    <sheetView tabSelected="1" zoomScaleNormal="100" workbookViewId="0">
      <pane ySplit="9" topLeftCell="A10" activePane="bottomLeft" state="frozen"/>
      <selection pane="bottomLeft"/>
    </sheetView>
  </sheetViews>
  <sheetFormatPr defaultColWidth="8.85546875" defaultRowHeight="12.75" x14ac:dyDescent="0.2"/>
  <cols>
    <col min="1" max="1" width="7.140625" style="2" bestFit="1" customWidth="1"/>
    <col min="2" max="2" width="10.85546875" style="2" bestFit="1" customWidth="1"/>
    <col min="3" max="3" width="7.28515625" style="2" bestFit="1" customWidth="1"/>
    <col min="4" max="4" width="12.28515625" style="2" bestFit="1" customWidth="1"/>
    <col min="5" max="5" width="41.42578125" style="2" customWidth="1"/>
    <col min="6" max="6" width="21.5703125" style="2" customWidth="1"/>
    <col min="7" max="7" width="26.85546875" style="2" bestFit="1" customWidth="1"/>
    <col min="8" max="8" width="25.7109375" style="2" customWidth="1"/>
    <col min="9" max="9" width="11" style="40" customWidth="1"/>
    <col min="10" max="10" width="16.140625" style="2" customWidth="1"/>
    <col min="11" max="12" width="14.42578125" style="2" bestFit="1" customWidth="1"/>
    <col min="13" max="13" width="16.140625" style="2" customWidth="1"/>
    <col min="14" max="14" width="9.7109375" style="2" bestFit="1" customWidth="1"/>
    <col min="15" max="15" width="12.28515625" style="2" bestFit="1" customWidth="1"/>
    <col min="16" max="16" width="10.28515625" style="2" bestFit="1" customWidth="1"/>
    <col min="17" max="16384" width="8.85546875" style="2"/>
  </cols>
  <sheetData>
    <row r="1" spans="1:13" ht="12.75" customHeight="1" x14ac:dyDescent="0.2">
      <c r="A1" s="83"/>
      <c r="B1" s="83"/>
      <c r="C1" s="83"/>
      <c r="D1" s="83"/>
      <c r="E1" s="8"/>
      <c r="F1" s="8" t="s">
        <v>16</v>
      </c>
      <c r="G1" s="8"/>
      <c r="H1" s="8"/>
      <c r="I1" s="8"/>
      <c r="J1" s="8"/>
      <c r="K1" s="8"/>
      <c r="L1" s="8"/>
      <c r="M1" s="8"/>
    </row>
    <row r="2" spans="1:13" ht="12.75" customHeight="1" x14ac:dyDescent="0.2">
      <c r="A2" s="83"/>
      <c r="B2" s="83"/>
      <c r="C2" s="83"/>
      <c r="D2" s="83"/>
      <c r="E2" s="8"/>
      <c r="F2" s="8" t="s">
        <v>17</v>
      </c>
      <c r="G2" s="8"/>
      <c r="H2" s="8"/>
      <c r="I2" s="8"/>
      <c r="J2" s="8"/>
      <c r="K2" s="8"/>
      <c r="L2" s="8"/>
      <c r="M2" s="8"/>
    </row>
    <row r="3" spans="1:13" ht="12.75" customHeight="1" x14ac:dyDescent="0.2">
      <c r="A3" s="83"/>
      <c r="B3" s="83"/>
      <c r="C3" s="83"/>
      <c r="D3" s="83"/>
      <c r="E3" s="8"/>
      <c r="F3" s="8" t="str">
        <f>[1]Template!$A$3</f>
        <v>CMAQ and RSTP/STBGP</v>
      </c>
      <c r="G3" s="8"/>
      <c r="H3" s="8"/>
      <c r="I3" s="8"/>
      <c r="J3" s="8"/>
      <c r="K3" s="8"/>
      <c r="L3" s="8"/>
      <c r="M3" s="8"/>
    </row>
    <row r="4" spans="1:13" x14ac:dyDescent="0.2">
      <c r="A4" s="8"/>
      <c r="B4" s="8"/>
      <c r="C4" s="8"/>
      <c r="D4" s="8"/>
      <c r="E4" s="8"/>
      <c r="F4" s="85">
        <f>[1]Template!$A$4</f>
        <v>46081</v>
      </c>
      <c r="G4" s="8"/>
      <c r="H4" s="8"/>
      <c r="I4" s="8"/>
      <c r="J4" s="8"/>
      <c r="K4" s="8"/>
      <c r="L4" s="8"/>
      <c r="M4" s="8"/>
    </row>
    <row r="7" spans="1:13" s="8" customFormat="1" x14ac:dyDescent="0.2">
      <c r="A7" s="3"/>
      <c r="B7" s="4"/>
      <c r="C7" s="4"/>
      <c r="D7" s="4"/>
      <c r="E7" s="4"/>
      <c r="F7" s="4"/>
      <c r="G7" s="4"/>
      <c r="H7" s="5"/>
      <c r="I7" s="5"/>
      <c r="J7" s="6"/>
      <c r="K7" s="51"/>
      <c r="L7" s="7"/>
      <c r="M7" s="97"/>
    </row>
    <row r="8" spans="1:13" s="8" customFormat="1" x14ac:dyDescent="0.2">
      <c r="A8" s="47"/>
      <c r="B8" s="48"/>
      <c r="C8" s="48"/>
      <c r="D8" s="48" t="s">
        <v>0</v>
      </c>
      <c r="E8" s="48"/>
      <c r="F8" s="48"/>
      <c r="G8" s="48"/>
      <c r="H8" s="49"/>
      <c r="I8" s="49" t="s">
        <v>9</v>
      </c>
      <c r="J8" s="50"/>
      <c r="K8" s="52" t="s">
        <v>28</v>
      </c>
      <c r="L8" s="74" t="s">
        <v>29</v>
      </c>
      <c r="M8" s="98"/>
    </row>
    <row r="9" spans="1:13" s="8" customFormat="1" x14ac:dyDescent="0.2">
      <c r="A9" s="9" t="s">
        <v>1</v>
      </c>
      <c r="B9" s="10" t="s">
        <v>2</v>
      </c>
      <c r="C9" s="10" t="s">
        <v>12</v>
      </c>
      <c r="D9" s="10" t="s">
        <v>3</v>
      </c>
      <c r="E9" s="10" t="s">
        <v>10</v>
      </c>
      <c r="F9" s="10"/>
      <c r="G9" s="10"/>
      <c r="H9" s="11"/>
      <c r="I9" s="11" t="s">
        <v>6</v>
      </c>
      <c r="J9" s="12" t="s">
        <v>7</v>
      </c>
      <c r="K9" s="13" t="s">
        <v>26</v>
      </c>
      <c r="L9" s="13" t="s">
        <v>27</v>
      </c>
      <c r="M9" s="99" t="s">
        <v>31</v>
      </c>
    </row>
    <row r="10" spans="1:13" x14ac:dyDescent="0.2">
      <c r="A10" s="14"/>
      <c r="H10" s="15"/>
      <c r="I10" s="53"/>
      <c r="J10" s="16"/>
      <c r="K10" s="15"/>
      <c r="L10" s="15"/>
      <c r="M10" s="16"/>
    </row>
    <row r="11" spans="1:13" x14ac:dyDescent="0.2">
      <c r="A11" s="17" t="s">
        <v>15</v>
      </c>
      <c r="B11" s="18">
        <v>6086</v>
      </c>
      <c r="C11" s="18"/>
      <c r="E11" s="19" t="s">
        <v>16</v>
      </c>
      <c r="G11" s="18"/>
      <c r="H11" s="20"/>
      <c r="I11" s="53"/>
      <c r="J11" s="16"/>
      <c r="K11" s="15"/>
      <c r="L11" s="15"/>
      <c r="M11" s="16"/>
    </row>
    <row r="12" spans="1:13" x14ac:dyDescent="0.2">
      <c r="A12" s="17"/>
      <c r="B12" s="18"/>
      <c r="C12" s="18"/>
      <c r="E12" s="19"/>
      <c r="G12" s="18"/>
      <c r="H12" s="20"/>
      <c r="I12" s="53"/>
      <c r="J12" s="16"/>
      <c r="K12" s="15"/>
      <c r="L12" s="15"/>
      <c r="M12" s="16"/>
    </row>
    <row r="13" spans="1:13" x14ac:dyDescent="0.2">
      <c r="A13" s="14"/>
      <c r="B13" s="18"/>
      <c r="C13" s="18"/>
      <c r="E13" s="19" t="s">
        <v>18</v>
      </c>
      <c r="F13" s="85">
        <f>[1]Template!$F$12</f>
        <v>46053</v>
      </c>
      <c r="G13" s="18"/>
      <c r="H13" s="20"/>
      <c r="I13" s="53"/>
      <c r="J13" s="16"/>
      <c r="K13" s="15"/>
      <c r="L13" s="15"/>
      <c r="M13" s="16"/>
    </row>
    <row r="14" spans="1:13" x14ac:dyDescent="0.2">
      <c r="A14" s="17"/>
      <c r="B14" s="21"/>
      <c r="C14" s="21"/>
      <c r="E14" s="2" t="s">
        <v>8</v>
      </c>
      <c r="F14" s="19"/>
      <c r="G14" s="22"/>
      <c r="H14" s="23"/>
      <c r="I14" s="53"/>
      <c r="J14" s="16">
        <v>23554947.920000009</v>
      </c>
      <c r="K14" s="15">
        <v>11683215.689999994</v>
      </c>
      <c r="L14" s="15">
        <v>21768149.988175817</v>
      </c>
      <c r="M14" s="16">
        <v>1503976</v>
      </c>
    </row>
    <row r="15" spans="1:13" x14ac:dyDescent="0.2">
      <c r="A15" s="17"/>
      <c r="B15" s="21"/>
      <c r="C15" s="21"/>
      <c r="F15" s="19"/>
      <c r="G15" s="21"/>
      <c r="H15" s="23"/>
      <c r="I15" s="53"/>
      <c r="J15" s="16"/>
      <c r="K15" s="15"/>
      <c r="L15" s="15"/>
      <c r="M15" s="16"/>
    </row>
    <row r="16" spans="1:13" ht="12" customHeight="1" x14ac:dyDescent="0.2">
      <c r="A16" s="14"/>
      <c r="E16" s="19" t="s">
        <v>24</v>
      </c>
      <c r="H16" s="15"/>
      <c r="I16" s="54"/>
      <c r="J16" s="16"/>
      <c r="K16" s="15"/>
      <c r="L16" s="15"/>
      <c r="M16" s="16"/>
    </row>
    <row r="17" spans="1:13" x14ac:dyDescent="0.2">
      <c r="A17" s="14"/>
      <c r="E17" s="91"/>
      <c r="F17" s="19"/>
      <c r="G17" s="62"/>
      <c r="H17" s="81"/>
      <c r="I17" s="82"/>
      <c r="J17" s="15"/>
      <c r="K17" s="15"/>
      <c r="L17" s="15"/>
      <c r="M17" s="15"/>
    </row>
    <row r="18" spans="1:13" x14ac:dyDescent="0.2">
      <c r="A18" s="61"/>
      <c r="B18" s="62"/>
      <c r="C18" s="62"/>
      <c r="D18" s="63"/>
      <c r="E18" s="91"/>
      <c r="F18" s="63"/>
      <c r="G18" s="63"/>
      <c r="H18" s="64"/>
      <c r="I18" s="75"/>
      <c r="J18" s="64"/>
      <c r="K18" s="64"/>
      <c r="L18" s="64"/>
      <c r="M18" s="64"/>
    </row>
    <row r="19" spans="1:13" x14ac:dyDescent="0.2">
      <c r="A19" s="61"/>
      <c r="B19" s="62"/>
      <c r="C19" s="62"/>
      <c r="D19" s="63"/>
      <c r="E19"/>
      <c r="F19" s="63"/>
      <c r="G19" s="63"/>
      <c r="H19" s="64"/>
      <c r="I19" s="75"/>
      <c r="J19" s="64"/>
      <c r="K19" s="64"/>
      <c r="L19" s="64"/>
      <c r="M19" s="64"/>
    </row>
    <row r="20" spans="1:13" x14ac:dyDescent="0.2">
      <c r="A20" s="61"/>
      <c r="B20" s="62"/>
      <c r="C20" s="62"/>
      <c r="D20" s="63"/>
      <c r="E20"/>
      <c r="F20" s="63"/>
      <c r="G20" s="63"/>
      <c r="H20" s="64"/>
      <c r="I20" s="75"/>
      <c r="J20" s="64"/>
      <c r="K20" s="64"/>
      <c r="L20" s="64"/>
      <c r="M20" s="64"/>
    </row>
    <row r="21" spans="1:13" x14ac:dyDescent="0.2">
      <c r="A21" s="61"/>
      <c r="B21" s="62"/>
      <c r="C21" s="62"/>
      <c r="D21" s="63"/>
      <c r="E21"/>
      <c r="F21" s="63"/>
      <c r="G21" s="63"/>
      <c r="H21" s="64"/>
      <c r="I21" s="75"/>
      <c r="J21" s="64"/>
      <c r="K21" s="64"/>
      <c r="L21" s="64"/>
      <c r="M21" s="64"/>
    </row>
    <row r="22" spans="1:13" s="63" customFormat="1" ht="12.75" customHeight="1" x14ac:dyDescent="0.2">
      <c r="A22" s="61"/>
      <c r="B22" s="62"/>
      <c r="C22" s="62"/>
      <c r="E22" s="91"/>
      <c r="H22" s="64"/>
      <c r="I22" s="75"/>
      <c r="J22" s="64"/>
      <c r="K22" s="64"/>
      <c r="L22" s="64"/>
      <c r="M22" s="64"/>
    </row>
    <row r="23" spans="1:13" s="63" customFormat="1" ht="12.75" customHeight="1" x14ac:dyDescent="0.2">
      <c r="A23" s="14"/>
      <c r="B23" s="2"/>
      <c r="C23" s="2"/>
      <c r="D23" s="2"/>
      <c r="E23" s="24" t="s">
        <v>19</v>
      </c>
      <c r="F23" s="25" t="s">
        <v>4</v>
      </c>
      <c r="G23" s="26" t="s">
        <v>5</v>
      </c>
      <c r="H23" s="25" t="s">
        <v>13</v>
      </c>
      <c r="I23" s="55"/>
      <c r="J23" s="27">
        <f>SUM(J14:J22)</f>
        <v>23554947.920000009</v>
      </c>
      <c r="K23" s="27">
        <f>SUM(K14:K22)</f>
        <v>11683215.689999994</v>
      </c>
      <c r="L23" s="27">
        <f>SUM(L14:L22)</f>
        <v>21768149.988175817</v>
      </c>
      <c r="M23" s="27">
        <f>SUM(M14:M22)</f>
        <v>1503976</v>
      </c>
    </row>
    <row r="24" spans="1:13" s="63" customFormat="1" ht="12.75" customHeight="1" x14ac:dyDescent="0.2">
      <c r="A24" s="14"/>
      <c r="B24" s="2"/>
      <c r="C24" s="2"/>
      <c r="D24" s="2"/>
      <c r="E24" s="21"/>
      <c r="F24" s="28"/>
      <c r="G24" s="29"/>
      <c r="H24" s="30"/>
      <c r="I24" s="56"/>
      <c r="J24" s="16"/>
      <c r="K24" s="15"/>
      <c r="L24" s="15"/>
      <c r="M24" s="16"/>
    </row>
    <row r="25" spans="1:13" x14ac:dyDescent="0.2">
      <c r="A25" s="14"/>
      <c r="E25" s="31" t="s">
        <v>20</v>
      </c>
      <c r="F25" s="30"/>
      <c r="G25" s="29"/>
      <c r="H25" s="30"/>
      <c r="I25" s="56"/>
      <c r="J25" s="16"/>
      <c r="K25" s="15"/>
      <c r="L25" s="15"/>
      <c r="M25" s="16"/>
    </row>
    <row r="26" spans="1:13" x14ac:dyDescent="0.2">
      <c r="A26" s="14"/>
      <c r="E26" s="19"/>
      <c r="F26" s="30"/>
      <c r="G26" s="30"/>
      <c r="H26" s="29"/>
      <c r="I26" s="57"/>
      <c r="J26" s="16"/>
      <c r="K26" s="15"/>
      <c r="L26" s="15"/>
      <c r="M26" s="16"/>
    </row>
    <row r="27" spans="1:13" x14ac:dyDescent="0.2">
      <c r="A27" s="14"/>
      <c r="E27" s="19" t="s">
        <v>14</v>
      </c>
      <c r="F27" s="29"/>
      <c r="G27" s="30"/>
      <c r="H27" s="29"/>
      <c r="I27" s="57"/>
      <c r="J27" s="16"/>
      <c r="K27" s="15"/>
      <c r="L27" s="15"/>
      <c r="M27" s="16"/>
    </row>
    <row r="28" spans="1:13" x14ac:dyDescent="0.2">
      <c r="A28" s="17"/>
      <c r="B28" s="18"/>
      <c r="E28"/>
      <c r="F28" s="29"/>
      <c r="G28" s="30"/>
      <c r="H28" s="29"/>
      <c r="I28" s="57"/>
      <c r="J28" s="15"/>
      <c r="K28" s="15"/>
      <c r="L28" s="15"/>
      <c r="M28" s="15"/>
    </row>
    <row r="29" spans="1:13" x14ac:dyDescent="0.2">
      <c r="A29" s="17" t="s">
        <v>15</v>
      </c>
      <c r="B29" s="18">
        <v>6086</v>
      </c>
      <c r="C29" s="2" t="s">
        <v>32</v>
      </c>
      <c r="D29" s="2" t="s">
        <v>33</v>
      </c>
      <c r="E29" t="s">
        <v>34</v>
      </c>
      <c r="F29" s="29" t="s">
        <v>35</v>
      </c>
      <c r="G29" s="30" t="s">
        <v>36</v>
      </c>
      <c r="H29" s="29" t="s">
        <v>37</v>
      </c>
      <c r="I29" s="57" t="s">
        <v>38</v>
      </c>
      <c r="J29" s="15"/>
      <c r="K29" s="15">
        <v>26026.69</v>
      </c>
      <c r="L29" s="15"/>
      <c r="M29" s="15"/>
    </row>
    <row r="30" spans="1:13" x14ac:dyDescent="0.2">
      <c r="A30" s="17" t="s">
        <v>15</v>
      </c>
      <c r="B30" s="18">
        <v>6086</v>
      </c>
      <c r="C30" s="2" t="s">
        <v>32</v>
      </c>
      <c r="D30" s="2" t="s">
        <v>39</v>
      </c>
      <c r="E30" t="s">
        <v>40</v>
      </c>
      <c r="F30" s="29" t="s">
        <v>41</v>
      </c>
      <c r="G30" s="30" t="s">
        <v>42</v>
      </c>
      <c r="H30" s="29" t="s">
        <v>43</v>
      </c>
      <c r="I30" s="57" t="s">
        <v>44</v>
      </c>
      <c r="J30" s="15">
        <v>-62139.37</v>
      </c>
      <c r="K30" s="15"/>
      <c r="L30" s="15"/>
      <c r="M30" s="15"/>
    </row>
    <row r="31" spans="1:13" x14ac:dyDescent="0.2">
      <c r="A31" s="17" t="s">
        <v>15</v>
      </c>
      <c r="B31" s="18">
        <v>6086</v>
      </c>
      <c r="C31" s="2" t="s">
        <v>32</v>
      </c>
      <c r="D31" s="2" t="s">
        <v>45</v>
      </c>
      <c r="E31" t="s">
        <v>46</v>
      </c>
      <c r="F31" s="29" t="s">
        <v>47</v>
      </c>
      <c r="G31" s="30" t="s">
        <v>48</v>
      </c>
      <c r="H31" s="29" t="s">
        <v>49</v>
      </c>
      <c r="I31" s="57" t="s">
        <v>50</v>
      </c>
      <c r="J31" s="15">
        <v>-66128.14</v>
      </c>
      <c r="K31" s="15"/>
      <c r="L31" s="15"/>
      <c r="M31" s="15"/>
    </row>
    <row r="32" spans="1:13" x14ac:dyDescent="0.2">
      <c r="A32" s="17" t="s">
        <v>15</v>
      </c>
      <c r="B32" s="18">
        <v>6086</v>
      </c>
      <c r="C32" s="2" t="s">
        <v>32</v>
      </c>
      <c r="D32" s="2" t="s">
        <v>45</v>
      </c>
      <c r="E32" t="s">
        <v>46</v>
      </c>
      <c r="F32" s="29" t="s">
        <v>47</v>
      </c>
      <c r="G32" s="30" t="s">
        <v>48</v>
      </c>
      <c r="H32" s="29" t="s">
        <v>49</v>
      </c>
      <c r="I32" s="57" t="s">
        <v>51</v>
      </c>
      <c r="J32" s="15">
        <v>-18691.100000000006</v>
      </c>
      <c r="K32" s="15"/>
      <c r="L32" s="15"/>
      <c r="M32" s="15"/>
    </row>
    <row r="33" spans="1:15" x14ac:dyDescent="0.2">
      <c r="A33" s="17" t="s">
        <v>15</v>
      </c>
      <c r="B33" s="18">
        <v>6086</v>
      </c>
      <c r="C33" s="2" t="s">
        <v>32</v>
      </c>
      <c r="D33" s="2" t="s">
        <v>52</v>
      </c>
      <c r="E33" t="s">
        <v>46</v>
      </c>
      <c r="F33" s="29" t="s">
        <v>53</v>
      </c>
      <c r="G33" s="30" t="s">
        <v>54</v>
      </c>
      <c r="H33" s="29" t="s">
        <v>55</v>
      </c>
      <c r="I33" s="57" t="s">
        <v>50</v>
      </c>
      <c r="J33" s="15">
        <v>117031</v>
      </c>
      <c r="K33" s="15"/>
      <c r="L33" s="15"/>
      <c r="M33" s="15"/>
    </row>
    <row r="34" spans="1:15" x14ac:dyDescent="0.2">
      <c r="A34" s="17" t="s">
        <v>15</v>
      </c>
      <c r="B34" s="18">
        <v>6086</v>
      </c>
      <c r="C34" s="2" t="s">
        <v>32</v>
      </c>
      <c r="D34" s="2" t="s">
        <v>56</v>
      </c>
      <c r="E34" t="s">
        <v>46</v>
      </c>
      <c r="F34" s="29" t="s">
        <v>57</v>
      </c>
      <c r="G34" s="30" t="s">
        <v>58</v>
      </c>
      <c r="H34" s="29" t="s">
        <v>59</v>
      </c>
      <c r="I34" s="57" t="s">
        <v>50</v>
      </c>
      <c r="J34" s="15">
        <v>441171</v>
      </c>
      <c r="K34" s="15"/>
      <c r="L34" s="15"/>
      <c r="M34" s="15"/>
    </row>
    <row r="35" spans="1:15" x14ac:dyDescent="0.2">
      <c r="A35" s="17" t="s">
        <v>15</v>
      </c>
      <c r="B35" s="18">
        <v>6086</v>
      </c>
      <c r="C35" s="2" t="s">
        <v>32</v>
      </c>
      <c r="D35" s="2" t="s">
        <v>60</v>
      </c>
      <c r="E35" t="s">
        <v>46</v>
      </c>
      <c r="F35" s="29" t="s">
        <v>61</v>
      </c>
      <c r="G35" s="30" t="s">
        <v>62</v>
      </c>
      <c r="H35" s="29" t="s">
        <v>63</v>
      </c>
      <c r="I35" s="57" t="s">
        <v>38</v>
      </c>
      <c r="J35" s="15"/>
      <c r="K35" s="15">
        <v>264729</v>
      </c>
      <c r="L35" s="15"/>
      <c r="M35" s="15"/>
    </row>
    <row r="36" spans="1:15" x14ac:dyDescent="0.2">
      <c r="A36" s="17" t="s">
        <v>15</v>
      </c>
      <c r="B36" s="18">
        <v>6086</v>
      </c>
      <c r="C36" s="2" t="s">
        <v>32</v>
      </c>
      <c r="D36" s="2" t="s">
        <v>60</v>
      </c>
      <c r="E36" t="s">
        <v>46</v>
      </c>
      <c r="F36" s="29" t="s">
        <v>64</v>
      </c>
      <c r="G36" s="30" t="s">
        <v>65</v>
      </c>
      <c r="H36" s="29" t="s">
        <v>66</v>
      </c>
      <c r="I36" s="57" t="s">
        <v>38</v>
      </c>
      <c r="J36" s="15"/>
      <c r="K36" s="15">
        <v>415580</v>
      </c>
      <c r="L36" s="15"/>
      <c r="M36" s="15"/>
    </row>
    <row r="37" spans="1:15" x14ac:dyDescent="0.2">
      <c r="A37" s="17" t="s">
        <v>15</v>
      </c>
      <c r="B37" s="18">
        <v>6086</v>
      </c>
      <c r="C37" s="2" t="s">
        <v>32</v>
      </c>
      <c r="D37" s="2" t="s">
        <v>33</v>
      </c>
      <c r="E37" t="s">
        <v>67</v>
      </c>
      <c r="F37" s="29" t="s">
        <v>68</v>
      </c>
      <c r="G37" s="30" t="s">
        <v>69</v>
      </c>
      <c r="H37" s="29" t="s">
        <v>70</v>
      </c>
      <c r="I37" s="57" t="s">
        <v>51</v>
      </c>
      <c r="J37" s="15">
        <v>-140900.34</v>
      </c>
      <c r="K37" s="15"/>
      <c r="L37" s="15"/>
      <c r="M37" s="15"/>
    </row>
    <row r="38" spans="1:15" x14ac:dyDescent="0.2">
      <c r="A38" s="17" t="s">
        <v>15</v>
      </c>
      <c r="B38" s="18">
        <v>6086</v>
      </c>
      <c r="C38" s="2" t="s">
        <v>32</v>
      </c>
      <c r="D38" s="2" t="s">
        <v>33</v>
      </c>
      <c r="E38" t="s">
        <v>67</v>
      </c>
      <c r="F38" s="29" t="s">
        <v>68</v>
      </c>
      <c r="G38" s="30" t="s">
        <v>69</v>
      </c>
      <c r="H38" s="29" t="s">
        <v>70</v>
      </c>
      <c r="I38" s="57" t="s">
        <v>71</v>
      </c>
      <c r="J38" s="15">
        <v>4448.1899999999996</v>
      </c>
      <c r="K38" s="15"/>
      <c r="L38" s="15"/>
      <c r="M38" s="15"/>
    </row>
    <row r="39" spans="1:15" x14ac:dyDescent="0.2">
      <c r="A39" s="17" t="s">
        <v>15</v>
      </c>
      <c r="B39" s="18">
        <v>6086</v>
      </c>
      <c r="C39" s="2" t="s">
        <v>32</v>
      </c>
      <c r="D39" s="2" t="s">
        <v>56</v>
      </c>
      <c r="E39" t="s">
        <v>67</v>
      </c>
      <c r="F39" s="29" t="s">
        <v>72</v>
      </c>
      <c r="G39" s="30" t="s">
        <v>73</v>
      </c>
      <c r="H39" s="29" t="s">
        <v>74</v>
      </c>
      <c r="I39" s="57" t="s">
        <v>75</v>
      </c>
      <c r="J39" s="15"/>
      <c r="K39" s="15"/>
      <c r="L39" s="15">
        <v>79677</v>
      </c>
      <c r="M39" s="15"/>
    </row>
    <row r="40" spans="1:15" x14ac:dyDescent="0.2">
      <c r="A40" s="17" t="s">
        <v>15</v>
      </c>
      <c r="B40" s="18">
        <v>6086</v>
      </c>
      <c r="C40" s="2" t="s">
        <v>32</v>
      </c>
      <c r="D40" s="2" t="s">
        <v>45</v>
      </c>
      <c r="E40" s="109" t="s">
        <v>76</v>
      </c>
      <c r="F40" s="29" t="s">
        <v>77</v>
      </c>
      <c r="G40" s="30" t="s">
        <v>78</v>
      </c>
      <c r="H40" s="29" t="s">
        <v>79</v>
      </c>
      <c r="I40" s="57" t="s">
        <v>38</v>
      </c>
      <c r="J40" s="15"/>
      <c r="K40" s="15">
        <v>709656</v>
      </c>
      <c r="L40" s="15"/>
      <c r="M40" s="15"/>
    </row>
    <row r="41" spans="1:15" x14ac:dyDescent="0.2">
      <c r="A41" s="17" t="s">
        <v>15</v>
      </c>
      <c r="B41" s="18">
        <v>6086</v>
      </c>
      <c r="C41" s="2" t="s">
        <v>32</v>
      </c>
      <c r="D41" s="2" t="s">
        <v>45</v>
      </c>
      <c r="E41" t="s">
        <v>76</v>
      </c>
      <c r="F41" s="29" t="s">
        <v>77</v>
      </c>
      <c r="G41" s="30" t="s">
        <v>78</v>
      </c>
      <c r="H41" s="29" t="s">
        <v>79</v>
      </c>
      <c r="I41" s="57" t="s">
        <v>50</v>
      </c>
      <c r="J41" s="15">
        <v>506639</v>
      </c>
      <c r="K41" s="15"/>
      <c r="L41" s="15"/>
      <c r="M41" s="15"/>
    </row>
    <row r="42" spans="1:15" x14ac:dyDescent="0.2">
      <c r="A42" s="17"/>
      <c r="B42" s="18"/>
      <c r="C42"/>
      <c r="D42"/>
      <c r="E42" s="93"/>
      <c r="F42" s="87"/>
      <c r="G42" s="69"/>
      <c r="H42" s="87"/>
      <c r="I42" s="92"/>
      <c r="J42" s="15"/>
      <c r="K42" s="15"/>
      <c r="L42" s="15"/>
      <c r="M42" s="15"/>
    </row>
    <row r="43" spans="1:15" x14ac:dyDescent="0.2">
      <c r="A43" s="14"/>
      <c r="E43" s="32" t="s">
        <v>21</v>
      </c>
      <c r="F43" s="88"/>
      <c r="G43" s="89"/>
      <c r="H43" s="88"/>
      <c r="I43" s="90"/>
      <c r="J43" s="35">
        <f>SUM(J28:J42)</f>
        <v>781430.24</v>
      </c>
      <c r="K43" s="35">
        <f>SUM(K28:K42)</f>
        <v>1415991.69</v>
      </c>
      <c r="L43" s="35">
        <f>SUM(L28:L42)</f>
        <v>79677</v>
      </c>
      <c r="M43" s="35">
        <f>SUM(M28:M42)</f>
        <v>0</v>
      </c>
    </row>
    <row r="44" spans="1:15" x14ac:dyDescent="0.2">
      <c r="A44" s="14"/>
      <c r="E44" s="21"/>
      <c r="F44" s="30"/>
      <c r="G44" s="30"/>
      <c r="H44" s="23"/>
      <c r="I44" s="56"/>
      <c r="J44" s="16"/>
      <c r="K44" s="15"/>
      <c r="L44" s="15"/>
      <c r="M44" s="16"/>
    </row>
    <row r="45" spans="1:15" x14ac:dyDescent="0.2">
      <c r="A45" s="14"/>
      <c r="B45" s="18"/>
      <c r="E45" s="19" t="s">
        <v>11</v>
      </c>
      <c r="F45" s="30"/>
      <c r="G45" s="30"/>
      <c r="H45" s="23"/>
      <c r="I45" s="56"/>
      <c r="J45" s="16"/>
      <c r="K45" s="15"/>
      <c r="L45" s="15"/>
      <c r="M45" s="16"/>
    </row>
    <row r="46" spans="1:15" x14ac:dyDescent="0.2">
      <c r="A46" s="17"/>
      <c r="B46" s="18"/>
      <c r="D46" s="36"/>
      <c r="F46" s="30"/>
      <c r="G46" s="30"/>
      <c r="H46" s="37"/>
      <c r="I46" s="56"/>
      <c r="J46" s="16"/>
      <c r="K46" s="15"/>
      <c r="L46" s="15"/>
      <c r="M46" s="16"/>
      <c r="O46"/>
    </row>
    <row r="47" spans="1:15" x14ac:dyDescent="0.2">
      <c r="A47" s="17"/>
      <c r="B47" s="18"/>
      <c r="D47" s="36"/>
      <c r="E47" s="96" t="s">
        <v>30</v>
      </c>
      <c r="F47" s="30"/>
      <c r="G47" s="30"/>
      <c r="H47" s="37"/>
      <c r="I47" s="56"/>
      <c r="J47" s="16"/>
      <c r="K47" s="15"/>
      <c r="L47" s="15"/>
      <c r="M47" s="16"/>
      <c r="O47"/>
    </row>
    <row r="48" spans="1:15" x14ac:dyDescent="0.2">
      <c r="A48" s="17"/>
      <c r="B48" s="18"/>
      <c r="C48"/>
      <c r="D48" s="94"/>
      <c r="E48"/>
      <c r="F48" s="69"/>
      <c r="G48" s="69"/>
      <c r="H48" s="95"/>
      <c r="I48" s="68"/>
      <c r="J48" s="16"/>
      <c r="K48" s="15"/>
      <c r="L48" s="15"/>
      <c r="M48" s="16"/>
      <c r="O48"/>
    </row>
    <row r="49" spans="1:14" x14ac:dyDescent="0.2">
      <c r="A49" s="17"/>
      <c r="B49" s="18"/>
      <c r="C49" s="38"/>
      <c r="D49" s="39"/>
      <c r="E49" s="40"/>
      <c r="F49" s="30"/>
      <c r="G49" s="30"/>
      <c r="H49" s="23"/>
      <c r="I49" s="56"/>
      <c r="J49" s="16"/>
      <c r="K49" s="15"/>
      <c r="L49" s="15"/>
      <c r="M49" s="16"/>
    </row>
    <row r="50" spans="1:14" x14ac:dyDescent="0.2">
      <c r="A50" s="14"/>
      <c r="E50" s="32" t="s">
        <v>22</v>
      </c>
      <c r="F50" s="33"/>
      <c r="G50" s="33"/>
      <c r="H50" s="34"/>
      <c r="I50" s="58"/>
      <c r="J50" s="35">
        <f>SUM(J46:J49)</f>
        <v>0</v>
      </c>
      <c r="K50" s="35">
        <f>SUM(K46:K49)</f>
        <v>0</v>
      </c>
      <c r="L50" s="35">
        <f>SUM(L46:L49)</f>
        <v>0</v>
      </c>
      <c r="M50" s="35">
        <f>SUM(M46:M49)</f>
        <v>0</v>
      </c>
    </row>
    <row r="51" spans="1:14" x14ac:dyDescent="0.2">
      <c r="A51" s="14"/>
      <c r="E51" s="21"/>
      <c r="F51" s="21"/>
      <c r="G51" s="21"/>
      <c r="H51" s="21"/>
      <c r="I51" s="22"/>
      <c r="J51" s="41"/>
      <c r="K51" s="15"/>
      <c r="L51" s="15"/>
      <c r="M51" s="41"/>
    </row>
    <row r="52" spans="1:14" x14ac:dyDescent="0.2">
      <c r="A52" s="14"/>
      <c r="J52" s="16"/>
      <c r="K52" s="15"/>
      <c r="L52" s="15"/>
      <c r="M52" s="16"/>
    </row>
    <row r="53" spans="1:14" ht="25.5" customHeight="1" x14ac:dyDescent="0.2">
      <c r="A53" s="14"/>
      <c r="E53" s="42" t="s">
        <v>23</v>
      </c>
      <c r="F53" s="42"/>
      <c r="G53" s="43"/>
      <c r="H53" s="43"/>
      <c r="I53" s="59"/>
      <c r="J53" s="27">
        <f>J43+J50</f>
        <v>781430.24</v>
      </c>
      <c r="K53" s="27">
        <f>K43+K50</f>
        <v>1415991.69</v>
      </c>
      <c r="L53" s="84">
        <f>L43+L50</f>
        <v>79677</v>
      </c>
      <c r="M53" s="27">
        <f>M43+M50</f>
        <v>0</v>
      </c>
    </row>
    <row r="54" spans="1:14" x14ac:dyDescent="0.2">
      <c r="A54" s="14"/>
      <c r="J54" s="16"/>
      <c r="K54" s="15"/>
      <c r="L54" s="15"/>
      <c r="M54" s="16"/>
    </row>
    <row r="55" spans="1:14" ht="38.25" customHeight="1" x14ac:dyDescent="0.2">
      <c r="A55" s="14"/>
      <c r="E55" s="44" t="s">
        <v>25</v>
      </c>
      <c r="F55" s="86">
        <f>F4</f>
        <v>46081</v>
      </c>
      <c r="G55" s="45"/>
      <c r="H55" s="45"/>
      <c r="I55" s="60"/>
      <c r="J55" s="100">
        <f>-J53+J23</f>
        <v>22773517.680000011</v>
      </c>
      <c r="K55" s="100">
        <f>-K53+K23</f>
        <v>10267223.999999994</v>
      </c>
      <c r="L55" s="100">
        <f>-L53+L23</f>
        <v>21688472.988175817</v>
      </c>
      <c r="M55" s="101">
        <f>-M53+M23</f>
        <v>1503976</v>
      </c>
    </row>
    <row r="56" spans="1:14" x14ac:dyDescent="0.2">
      <c r="A56" s="14"/>
      <c r="E56" s="103"/>
      <c r="F56" s="104"/>
      <c r="G56" s="105"/>
      <c r="H56" s="105"/>
      <c r="I56" s="106"/>
      <c r="J56" s="107"/>
      <c r="K56" s="107"/>
      <c r="L56" s="107"/>
      <c r="M56" s="108"/>
    </row>
    <row r="57" spans="1:14" x14ac:dyDescent="0.2">
      <c r="A57" s="73"/>
      <c r="B57" s="72"/>
      <c r="C57" s="72"/>
      <c r="D57" s="72"/>
      <c r="E57" s="77"/>
      <c r="F57" s="78"/>
      <c r="G57" s="78"/>
      <c r="H57" s="78"/>
      <c r="I57" s="79"/>
      <c r="J57" s="78"/>
      <c r="K57" s="78"/>
      <c r="L57" s="78"/>
      <c r="M57" s="80"/>
    </row>
    <row r="58" spans="1:14" x14ac:dyDescent="0.2">
      <c r="E58"/>
      <c r="F58" s="63"/>
      <c r="G58" s="63"/>
      <c r="H58" s="63"/>
      <c r="I58" s="102"/>
      <c r="J58" s="63"/>
      <c r="K58" s="63"/>
      <c r="L58" s="63"/>
      <c r="M58" s="63"/>
    </row>
    <row r="59" spans="1:14" s="63" customFormat="1" x14ac:dyDescent="0.2">
      <c r="E59"/>
      <c r="F59"/>
      <c r="G59"/>
      <c r="H59"/>
      <c r="I59" s="66"/>
      <c r="J59" s="70"/>
      <c r="K59" s="70"/>
      <c r="L59" s="70"/>
      <c r="M59" s="70"/>
    </row>
    <row r="60" spans="1:14" x14ac:dyDescent="0.2">
      <c r="E60" s="76"/>
      <c r="H60" s="66"/>
      <c r="I60" s="66"/>
      <c r="J60" s="70"/>
      <c r="K60" s="70"/>
      <c r="L60" s="70"/>
      <c r="M60" s="70"/>
    </row>
    <row r="61" spans="1:14" x14ac:dyDescent="0.2">
      <c r="I61" s="67"/>
      <c r="J61" s="71"/>
      <c r="K61" s="71"/>
      <c r="L61" s="71"/>
      <c r="M61" s="71"/>
      <c r="N61"/>
    </row>
    <row r="62" spans="1:14" x14ac:dyDescent="0.2">
      <c r="J62" s="65"/>
      <c r="K62" s="65"/>
      <c r="L62" s="65"/>
      <c r="M62" s="65"/>
      <c r="N62"/>
    </row>
    <row r="63" spans="1:14" x14ac:dyDescent="0.2">
      <c r="J63" s="71"/>
      <c r="K63" s="1"/>
      <c r="L63" s="1"/>
      <c r="M63" s="71"/>
    </row>
    <row r="64" spans="1:14" x14ac:dyDescent="0.2">
      <c r="J64" s="1"/>
      <c r="K64" s="1"/>
      <c r="L64" s="1"/>
      <c r="M64" s="1"/>
    </row>
    <row r="65" spans="10:13" x14ac:dyDescent="0.2">
      <c r="J65" s="46"/>
      <c r="K65" s="46"/>
      <c r="L65" s="46"/>
      <c r="M65" s="46"/>
    </row>
  </sheetData>
  <phoneticPr fontId="0" type="noConversion"/>
  <printOptions horizontalCentered="1"/>
  <pageMargins left="0.25" right="0.25" top="0.5" bottom="0.5" header="0.5" footer="0.25"/>
  <pageSetup scale="65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Fresno</vt:lpstr>
      <vt:lpstr>Fresno!Print_Area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2024-01-05T15:23:08Z</cp:lastPrinted>
  <dcterms:created xsi:type="dcterms:W3CDTF">2004-07-28T16:25:05Z</dcterms:created>
  <dcterms:modified xsi:type="dcterms:W3CDTF">2026-03-03T17:36:48Z</dcterms:modified>
</cp:coreProperties>
</file>