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8B066D55-A10D-4AE5-BD08-5FC8D12FF2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3" i="1"/>
  <c r="F13" i="1"/>
  <c r="F4" i="1"/>
  <c r="J33" i="1"/>
  <c r="K33" i="1"/>
  <c r="J23" i="1"/>
  <c r="M43" i="1" l="1"/>
  <c r="M45" i="1" s="1"/>
  <c r="F3" i="1"/>
  <c r="L23" i="1" l="1"/>
  <c r="K23" i="1"/>
  <c r="L33" i="1" l="1"/>
  <c r="F45" i="1" l="1"/>
  <c r="K40" i="1" l="1"/>
  <c r="K43" i="1" s="1"/>
  <c r="K45" i="1" s="1"/>
  <c r="L40" i="1" l="1"/>
  <c r="L43" i="1" s="1"/>
  <c r="L45" i="1" s="1"/>
  <c r="J40" i="1"/>
  <c r="J43" i="1" l="1"/>
  <c r="J45" i="1" s="1"/>
</calcChain>
</file>

<file path=xl/sharedStrings.xml><?xml version="1.0" encoding="utf-8"?>
<sst xmlns="http://schemas.openxmlformats.org/spreadsheetml/2006/main" count="62" uniqueCount="51">
  <si>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</si>
  <si>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</si>
  <si>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</si>
  <si>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</si>
  <si>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</si>
  <si>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</si>
  <si>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</si>
  <si>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</si>
  <si>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</si>
  <si>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</si>
  <si>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</si>
  <si>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</si>
  <si>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</si>
  <si>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</si>
  <si>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</si>
  <si>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</si>
  <si>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</si>
  <si>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</si>
  <si>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</si>
  <si>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</si>
  <si>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</si>
  <si>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</si>
  <si>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</si>
  <si>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</si>
  <si>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</si>
  <si>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</si>
  <si>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</si>
  <si>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</si>
  <si>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</si>
  <si>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</si>
  <si>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</si>
  <si>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</si>
  <si>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</si>
  <si>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Local Streets and Roads Needs Assessment</t>
  </si>
  <si>
    <t>Y240</t>
  </si>
  <si>
    <t>San Joaquin</t>
  </si>
  <si>
    <t>12/18/2025</t>
  </si>
  <si>
    <t>SAN JOAQUIN</t>
  </si>
  <si>
    <t>STPL-5929(329)</t>
  </si>
  <si>
    <t xml:space="preserve">ROADWAY RESURFACING OF EIGHT MILE ROAD (NORTH SR-99 FRONTAGE ROAD TO SR-88).THE PROJECT LOCATED NORTHEAST OF CITY OF </t>
  </si>
  <si>
    <t xml:space="preserve">EIGHT MILE ROAD RESURFACING (TC)
</t>
  </si>
  <si>
    <t>Y230</t>
  </si>
  <si>
    <t>STPL-5929(332)</t>
  </si>
  <si>
    <t>THE PROJECT LOCATED NORTHEAST OF CITY OF STOCKTON ALONG JACK TONE ROAD FROM HIGHWAY 26 TO EIGHT MILE ROAD</t>
  </si>
  <si>
    <t>RESURFACING APPROXIMATELY 4.0 MILES OF EXISTING RURAL ROADWAY. (TC)</t>
  </si>
  <si>
    <t>12/10/2025</t>
  </si>
  <si>
    <t>STOCKTON</t>
  </si>
  <si>
    <t>CML-5008(149)</t>
  </si>
  <si>
    <t>ALONG WEBER AVE, MINER AVE, WILSON WAY, FREMONT ST, FILBERT ST, AND MAIN ST. (BRT PHASE 5)</t>
  </si>
  <si>
    <t xml:space="preserve">INSTALL AND IMPLEMENT SIGNAL PRIORITIZATION EQUIPMENT FOR BUS RAPID TRANSIT </t>
  </si>
  <si>
    <t>M40E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</si>
</sst>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1" fillId="0" borderId="2" xfId="0" applyFont="1" applyBorder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9">
        <f>[1]Template!$A$4</f>
        <v>46022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7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8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9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9">
        <f>[1]Template!$F$12</f>
        <v>45991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11585291.949999996</v>
      </c>
      <c r="K14" s="14">
        <v>17260347.593687337</v>
      </c>
      <c r="L14" s="15">
        <v>17951747.866123997</v>
      </c>
      <c r="M14" s="14">
        <v>869467</v>
      </c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3" x14ac:dyDescent="0.2">
      <c r="A17" s="13"/>
      <c r="E17" s="84" t="s">
        <v>33</v>
      </c>
      <c r="F17" s="18"/>
      <c r="G17" s="73"/>
      <c r="H17" s="87"/>
      <c r="I17" s="82" t="s">
        <v>34</v>
      </c>
      <c r="J17" s="14"/>
      <c r="K17" s="14"/>
      <c r="L17" s="14">
        <v>-4139</v>
      </c>
      <c r="M17" s="14"/>
    </row>
    <row r="18" spans="1:13" x14ac:dyDescent="0.2">
      <c r="A18" s="13"/>
      <c r="E18" s="84"/>
      <c r="F18" s="18"/>
      <c r="G18" s="78"/>
      <c r="H18" s="79"/>
      <c r="I18" s="80"/>
      <c r="J18" s="14"/>
      <c r="K18" s="14"/>
      <c r="L18" s="14"/>
      <c r="M18" s="14"/>
    </row>
    <row r="19" spans="1:13" ht="12.75" customHeight="1" x14ac:dyDescent="0.2">
      <c r="A19" s="13"/>
      <c r="B19" s="71"/>
      <c r="E19" s="84"/>
      <c r="F19" s="18"/>
      <c r="G19" s="78"/>
      <c r="H19" s="79"/>
      <c r="I19" s="80"/>
      <c r="J19" s="14"/>
      <c r="K19" s="14"/>
      <c r="L19" s="14"/>
      <c r="M19" s="14"/>
    </row>
    <row r="20" spans="1:13" ht="12.75" customHeight="1" x14ac:dyDescent="0.2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3" ht="12.75" customHeight="1" x14ac:dyDescent="0.2">
      <c r="A21" s="13"/>
      <c r="B21" s="71"/>
      <c r="E21" s="84"/>
      <c r="F21" s="18"/>
      <c r="G21" s="78"/>
      <c r="H21" s="79"/>
      <c r="I21" s="80"/>
      <c r="J21" s="72"/>
      <c r="K21" s="14"/>
      <c r="L21" s="14"/>
      <c r="M21" s="72"/>
    </row>
    <row r="22" spans="1:13" ht="12.6" customHeight="1" x14ac:dyDescent="0.2">
      <c r="A22" s="13"/>
      <c r="H22" s="14"/>
      <c r="I22" s="14"/>
      <c r="J22" s="14"/>
      <c r="K22" s="14"/>
      <c r="L22" s="14"/>
      <c r="M22" s="14"/>
    </row>
    <row r="23" spans="1:13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11585291.949999996</v>
      </c>
      <c r="K23" s="25">
        <f>SUM(K14:K22)</f>
        <v>17260347.593687337</v>
      </c>
      <c r="L23" s="25">
        <f>SUM(L14:L22)</f>
        <v>17947608.866123997</v>
      </c>
      <c r="M23" s="25">
        <f>SUM(M14:M22)</f>
        <v>869467</v>
      </c>
    </row>
    <row r="24" spans="1:13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3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3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3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3" ht="12" customHeight="1" x14ac:dyDescent="0.2">
      <c r="A28" s="16"/>
      <c r="B28" s="17"/>
      <c r="C28"/>
      <c r="D28" s="1"/>
      <c r="E28" s="88"/>
      <c r="F28" s="69"/>
      <c r="G28" s="91"/>
      <c r="H28" s="91"/>
      <c r="I28" s="92"/>
      <c r="J28" s="15"/>
      <c r="K28" s="14"/>
      <c r="L28" s="14"/>
      <c r="M28" s="15"/>
    </row>
    <row r="29" spans="1:13" ht="12" customHeight="1" x14ac:dyDescent="0.2">
      <c r="A29" s="16" t="s">
        <v>16</v>
      </c>
      <c r="B29" s="17">
        <v>6088</v>
      </c>
      <c r="C29" t="s">
        <v>35</v>
      </c>
      <c r="D29" s="1" t="s">
        <v>36</v>
      </c>
      <c r="E29" s="88" t="s">
        <v>37</v>
      </c>
      <c r="F29" s="69" t="s">
        <v>38</v>
      </c>
      <c r="G29" s="91" t="s">
        <v>39</v>
      </c>
      <c r="H29" s="91" t="s">
        <v>40</v>
      </c>
      <c r="I29" s="92" t="s">
        <v>41</v>
      </c>
      <c r="J29" s="15"/>
      <c r="K29" s="14">
        <v>3322350</v>
      </c>
      <c r="L29" s="14"/>
      <c r="M29" s="15"/>
    </row>
    <row r="30" spans="1:13" ht="12" customHeight="1" x14ac:dyDescent="0.2">
      <c r="A30" s="16" t="s">
        <v>16</v>
      </c>
      <c r="B30" s="17">
        <v>6088</v>
      </c>
      <c r="C30" t="s">
        <v>35</v>
      </c>
      <c r="D30" s="1" t="s">
        <v>36</v>
      </c>
      <c r="E30" s="102" t="s">
        <v>37</v>
      </c>
      <c r="F30" s="69" t="s">
        <v>42</v>
      </c>
      <c r="G30" s="91" t="s">
        <v>43</v>
      </c>
      <c r="H30" s="91" t="s">
        <v>44</v>
      </c>
      <c r="I30" s="92" t="s">
        <v>41</v>
      </c>
      <c r="J30" s="15"/>
      <c r="K30" s="14">
        <v>2697583</v>
      </c>
      <c r="L30" s="14"/>
      <c r="M30" s="15"/>
    </row>
    <row r="31" spans="1:13" ht="12" customHeight="1" x14ac:dyDescent="0.2">
      <c r="A31" s="16" t="s">
        <v>16</v>
      </c>
      <c r="B31" s="17">
        <v>6088</v>
      </c>
      <c r="C31" t="s">
        <v>35</v>
      </c>
      <c r="D31" s="1" t="s">
        <v>45</v>
      </c>
      <c r="E31" s="88" t="s">
        <v>46</v>
      </c>
      <c r="F31" s="69" t="s">
        <v>47</v>
      </c>
      <c r="G31" s="91" t="s">
        <v>48</v>
      </c>
      <c r="H31" s="91" t="s">
        <v>49</v>
      </c>
      <c r="I31" s="92" t="s">
        <v>50</v>
      </c>
      <c r="J31" s="15">
        <v>-27490.26</v>
      </c>
      <c r="K31" s="14"/>
      <c r="L31" s="14"/>
      <c r="M31" s="15"/>
    </row>
    <row r="32" spans="1:13" x14ac:dyDescent="0.2">
      <c r="A32" s="16"/>
      <c r="B32" s="17"/>
      <c r="E32" s="31"/>
      <c r="F32" s="26"/>
      <c r="G32" s="29"/>
      <c r="H32" s="30"/>
      <c r="I32" s="26"/>
      <c r="J32" s="14"/>
      <c r="K32" s="14"/>
      <c r="L32" s="14"/>
      <c r="M32" s="14"/>
    </row>
    <row r="33" spans="1:17" x14ac:dyDescent="0.2">
      <c r="A33" s="13"/>
      <c r="E33" s="32" t="s">
        <v>22</v>
      </c>
      <c r="F33" s="33"/>
      <c r="G33" s="33"/>
      <c r="H33" s="33"/>
      <c r="I33" s="33"/>
      <c r="J33" s="34">
        <f>SUM(J28:J32)</f>
        <v>-27490.26</v>
      </c>
      <c r="K33" s="34">
        <f>SUM(K28:K32)</f>
        <v>6019933</v>
      </c>
      <c r="L33" s="34">
        <f>SUM(L28:L32)</f>
        <v>0</v>
      </c>
      <c r="M33" s="34">
        <f>SUM(M28:M32)</f>
        <v>0</v>
      </c>
      <c r="O33" s="63"/>
    </row>
    <row r="34" spans="1:17" x14ac:dyDescent="0.2">
      <c r="A34" s="13"/>
      <c r="E34" s="20"/>
      <c r="F34" s="26"/>
      <c r="G34" s="26"/>
      <c r="H34" s="26"/>
      <c r="I34" s="26"/>
      <c r="J34" s="14"/>
      <c r="K34" s="14"/>
      <c r="L34" s="15"/>
      <c r="M34" s="14"/>
    </row>
    <row r="35" spans="1:17" x14ac:dyDescent="0.2">
      <c r="A35" s="13"/>
      <c r="B35" s="17"/>
      <c r="E35" s="18" t="s">
        <v>11</v>
      </c>
      <c r="F35" s="26"/>
      <c r="G35" s="26"/>
      <c r="H35" s="26"/>
      <c r="I35" s="26"/>
      <c r="J35" s="14" t="s">
        <v>14</v>
      </c>
      <c r="K35" s="14" t="s">
        <v>14</v>
      </c>
      <c r="L35" s="15"/>
      <c r="M35" s="14" t="s">
        <v>14</v>
      </c>
    </row>
    <row r="36" spans="1:17" x14ac:dyDescent="0.2">
      <c r="A36" s="16"/>
      <c r="B36" s="17"/>
      <c r="C36" s="35"/>
      <c r="D36" s="58"/>
      <c r="E36" s="31"/>
      <c r="F36" s="26"/>
      <c r="G36" s="26"/>
      <c r="H36" s="26"/>
      <c r="I36" s="26"/>
      <c r="J36" s="15"/>
      <c r="K36" s="15"/>
      <c r="L36" s="15"/>
      <c r="M36" s="15"/>
    </row>
    <row r="37" spans="1:17" x14ac:dyDescent="0.2">
      <c r="A37" s="16"/>
      <c r="B37" s="17"/>
      <c r="C37"/>
      <c r="D37" s="95"/>
      <c r="E37" s="96" t="s">
        <v>31</v>
      </c>
      <c r="F37" s="69"/>
      <c r="G37" s="69"/>
      <c r="H37" s="69"/>
      <c r="I37" s="70"/>
      <c r="J37" s="14"/>
      <c r="K37" s="14"/>
      <c r="L37" s="15"/>
      <c r="M37" s="14"/>
    </row>
    <row r="38" spans="1:17" x14ac:dyDescent="0.2">
      <c r="A38" s="16"/>
      <c r="B38" s="17"/>
      <c r="D38" s="59"/>
      <c r="E38" s="64"/>
      <c r="F38" s="26"/>
      <c r="G38" s="26"/>
      <c r="H38" s="68"/>
      <c r="I38" s="26"/>
      <c r="J38" s="14"/>
      <c r="K38" s="14"/>
      <c r="L38" s="14"/>
      <c r="M38" s="14"/>
    </row>
    <row r="39" spans="1:17" x14ac:dyDescent="0.2">
      <c r="A39" s="16"/>
      <c r="B39" s="17"/>
      <c r="C39" s="35"/>
      <c r="D39" s="58"/>
      <c r="E39" s="31"/>
      <c r="F39" s="26"/>
      <c r="G39" s="26"/>
      <c r="H39" s="21"/>
      <c r="I39" s="26"/>
      <c r="J39" s="14"/>
      <c r="K39" s="14"/>
      <c r="L39" s="14"/>
      <c r="M39" s="14"/>
    </row>
    <row r="40" spans="1:17" x14ac:dyDescent="0.2">
      <c r="A40" s="13"/>
      <c r="E40" s="32" t="s">
        <v>23</v>
      </c>
      <c r="F40" s="33"/>
      <c r="G40" s="33"/>
      <c r="H40" s="36"/>
      <c r="I40" s="33"/>
      <c r="J40" s="37">
        <f>SUM(J36:J39)</f>
        <v>0</v>
      </c>
      <c r="K40" s="37">
        <f>SUM(K36:K39)</f>
        <v>0</v>
      </c>
      <c r="L40" s="37">
        <f>SUM(L36:L39)</f>
        <v>0</v>
      </c>
      <c r="M40" s="37">
        <f>SUM(M36:M39)</f>
        <v>0</v>
      </c>
    </row>
    <row r="41" spans="1:17" x14ac:dyDescent="0.2">
      <c r="A41" s="13"/>
      <c r="E41" s="20"/>
      <c r="F41" s="20"/>
      <c r="G41" s="20"/>
      <c r="H41" s="20"/>
      <c r="I41" s="20"/>
      <c r="J41" s="38"/>
      <c r="K41" s="38"/>
      <c r="L41" s="39"/>
      <c r="M41" s="39"/>
    </row>
    <row r="42" spans="1:17" x14ac:dyDescent="0.2">
      <c r="A42" s="13"/>
      <c r="J42" s="40"/>
      <c r="K42" s="40"/>
      <c r="L42" s="41"/>
      <c r="M42" s="41"/>
    </row>
    <row r="43" spans="1:17" ht="30" customHeight="1" x14ac:dyDescent="0.2">
      <c r="A43" s="13"/>
      <c r="E43" s="22" t="s">
        <v>24</v>
      </c>
      <c r="F43" s="42"/>
      <c r="G43" s="42"/>
      <c r="H43" s="42"/>
      <c r="I43" s="42"/>
      <c r="J43" s="43">
        <f>J33+J40</f>
        <v>-27490.26</v>
      </c>
      <c r="K43" s="43">
        <f>K33+K40</f>
        <v>6019933</v>
      </c>
      <c r="L43" s="25">
        <f>L33+L40</f>
        <v>0</v>
      </c>
      <c r="M43" s="43">
        <f>M33+M40</f>
        <v>0</v>
      </c>
      <c r="O43" s="81"/>
      <c r="P43" s="81"/>
      <c r="Q43" s="81"/>
    </row>
    <row r="44" spans="1:17" x14ac:dyDescent="0.2">
      <c r="A44" s="13"/>
      <c r="F44" s="44"/>
      <c r="J44" s="15"/>
      <c r="K44" s="15"/>
      <c r="L44" s="14"/>
      <c r="M44" s="15"/>
    </row>
    <row r="45" spans="1:17" ht="51" x14ac:dyDescent="0.2">
      <c r="A45" s="13"/>
      <c r="E45" s="45" t="s">
        <v>25</v>
      </c>
      <c r="F45" s="90">
        <f>F4</f>
        <v>46022</v>
      </c>
      <c r="G45" s="46"/>
      <c r="H45" s="46"/>
      <c r="I45" s="46"/>
      <c r="J45" s="93">
        <f>-J43+J23</f>
        <v>11612782.209999995</v>
      </c>
      <c r="K45" s="93">
        <f>-K43+K23</f>
        <v>11240414.593687337</v>
      </c>
      <c r="L45" s="94">
        <f>-L43+L23</f>
        <v>17947608.866123997</v>
      </c>
      <c r="M45" s="100">
        <f>-M43+M23</f>
        <v>869467</v>
      </c>
      <c r="O45" s="63"/>
    </row>
    <row r="46" spans="1:17" x14ac:dyDescent="0.2">
      <c r="A46" s="13"/>
      <c r="E46" s="101"/>
      <c r="F46" s="74"/>
      <c r="G46" s="44"/>
      <c r="H46" s="44"/>
      <c r="I46" s="44"/>
      <c r="J46" s="75"/>
      <c r="K46" s="75"/>
      <c r="L46" s="75"/>
      <c r="M46" s="76"/>
      <c r="O46" s="63"/>
    </row>
    <row r="47" spans="1:17" x14ac:dyDescent="0.2">
      <c r="A47" s="40"/>
      <c r="B47" s="47"/>
      <c r="C47" s="47"/>
      <c r="D47" s="60"/>
      <c r="E47" s="83"/>
      <c r="F47" s="47"/>
      <c r="G47" s="47"/>
      <c r="H47" s="47"/>
      <c r="I47" s="47"/>
      <c r="J47" s="47"/>
      <c r="K47" s="47"/>
      <c r="L47" s="47"/>
      <c r="M47" s="48"/>
    </row>
    <row r="48" spans="1:17" x14ac:dyDescent="0.2">
      <c r="E48"/>
      <c r="F48"/>
      <c r="G48"/>
      <c r="H48"/>
      <c r="I48" s="67"/>
      <c r="J48" s="66"/>
      <c r="K48" s="66"/>
      <c r="L48" s="66"/>
      <c r="M48" s="66"/>
    </row>
    <row r="49" spans="5:14" ht="13.5" customHeight="1" x14ac:dyDescent="0.2">
      <c r="E49"/>
      <c r="I49" s="67"/>
      <c r="J49" s="66"/>
      <c r="K49" s="66"/>
      <c r="L49" s="66"/>
      <c r="M49" s="66"/>
    </row>
    <row r="50" spans="5:14" ht="15" customHeight="1" x14ac:dyDescent="0.2">
      <c r="I50" s="65"/>
      <c r="J50" s="86"/>
      <c r="K50" s="86"/>
      <c r="L50" s="86"/>
      <c r="M50" s="86"/>
      <c r="N50"/>
    </row>
    <row r="51" spans="5:14" x14ac:dyDescent="0.2">
      <c r="J51" s="85"/>
      <c r="K51" s="85"/>
      <c r="L51" s="85"/>
      <c r="M51" s="85"/>
      <c r="N51"/>
    </row>
    <row r="52" spans="5:14" x14ac:dyDescent="0.2">
      <c r="J52" s="49"/>
      <c r="K52" s="49"/>
      <c r="L52" s="49"/>
      <c r="M52" s="49"/>
    </row>
    <row r="53" spans="5:14" x14ac:dyDescent="0.2">
      <c r="J53" s="49"/>
      <c r="K53" s="49"/>
      <c r="L53" s="49"/>
      <c r="M53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2026-01-06T22:29:52Z</dcterms:modified>
</cp:coreProperties>
</file>