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675762F-E422-4F34-BA14-80CB34CCBF6C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1" i="1" l="1"/>
  <c r="M34" i="1"/>
  <c r="M24" i="1"/>
  <c r="J34" i="1"/>
  <c r="L34" i="1"/>
  <c r="K34" i="1"/>
  <c r="F13" i="1"/>
  <c r="F4" i="1"/>
  <c r="M44" i="1" l="1"/>
  <c r="M46" i="1" s="1"/>
  <c r="F3" i="1"/>
  <c r="L24" i="1" l="1"/>
  <c r="K24" i="1"/>
  <c r="J24" i="1"/>
  <c r="L41" i="1" l="1"/>
  <c r="L44" i="1" s="1"/>
  <c r="L46" i="1" s="1"/>
  <c r="K41" i="1"/>
  <c r="K44" i="1" s="1"/>
  <c r="K46" i="1" s="1"/>
  <c r="J41" i="1"/>
  <c r="J44" i="1" s="1"/>
  <c r="J46" i="1" s="1"/>
  <c r="F46" i="1" l="1"/>
</calcChain>
</file>

<file path=xl/sharedStrings.xml><?xml version="1.0" encoding="utf-8"?>
<sst xmlns="http://schemas.openxmlformats.org/spreadsheetml/2006/main" count="59" uniqueCount="51">
  <si>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</si>
  <si>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</si>
  <si>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</si>
  <si>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</si>
  <si>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</si>
  <si>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</si>
  <si>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</si>
  <si>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</si>
  <si>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</si>
  <si>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</si>
  <si>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</si>
  <si>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</si>
  <si>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</si>
  <si>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</si>
  <si>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</si>
  <si>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</si>
  <si>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</si>
  <si>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</si>
  <si>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</si>
  <si>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</si>
  <si>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</si>
  <si>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</si>
  <si>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</si>
  <si>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</si>
  <si>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</si>
  <si>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</si>
  <si>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</si>
  <si>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</si>
  <si>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</si>
  <si>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</si>
  <si>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</si>
  <si>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</si>
  <si>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>TIFIA</t>
  </si>
  <si>
    <t>Kern</t>
  </si>
  <si>
    <t>04/22/2026</t>
  </si>
  <si>
    <t>SHAFTER</t>
  </si>
  <si>
    <t>STPL-5281(035)</t>
  </si>
  <si>
    <t>LERDO HWY BETWEEN SCHNAIDT ST AND VALLEY ST IN SHAFTER, KERN COUNTY</t>
  </si>
  <si>
    <t xml:space="preserve">RECONSTRUCT APPROXIMATELY 0.27 MILES OF LERDO HIGHWAY, STARTING JUST WEST OF </t>
  </si>
  <si>
    <t>Y240</t>
  </si>
  <si>
    <t>TAFT</t>
  </si>
  <si>
    <t>STPL-5193(049)</t>
  </si>
  <si>
    <t>ON 4TH STREET FROM KERN ST. TO ASH ST., IN THE CITY OF TAFT, KERN COUNTY, CA.</t>
  </si>
  <si>
    <t>PAVEMENT REHABILITATION</t>
  </si>
  <si>
    <t>04/27/2026</t>
  </si>
  <si>
    <t>TEHACHAPI</t>
  </si>
  <si>
    <t>RSTP-5184(045)</t>
  </si>
  <si>
    <t>ON VALLEY BOULEVARD BETWEEN BEECH STREET AND TUCKER ROAD IN THE CITY OF TEHACHAPI</t>
  </si>
  <si>
    <t xml:space="preserve">ROAD REHABILITATION IN TEHACHAPI: VALLEY BLVD FROM BEECH ST TO TUCKER RD; </t>
  </si>
  <si>
    <t>M240</t>
  </si>
  <si>
    <t>No Transfers/Exchanges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</si>
</sst>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4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3" xfId="0" applyBorder="1" applyAlignment="1">
      <alignment vertical="top"/>
    </xf>
    <xf numFmtId="38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46142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4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5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6" t="s">
        <v>32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8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46112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11109506.040000007</v>
      </c>
      <c r="K14" s="15">
        <v>2062286.1899999967</v>
      </c>
      <c r="L14" s="15">
        <v>9121700.9965498596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/>
      <c r="F17" s="18"/>
      <c r="G17" s="79"/>
      <c r="H17" s="80"/>
      <c r="I17" s="81"/>
      <c r="J17" s="15"/>
      <c r="K17" s="15"/>
      <c r="L17" s="15"/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11109506.040000007</v>
      </c>
      <c r="K24" s="26">
        <f>SUM(K14:K23)</f>
        <v>2062286.1899999967</v>
      </c>
      <c r="L24" s="26">
        <f>SUM(L14:L23)</f>
        <v>9121700.9965498596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16" t="s">
        <v>15</v>
      </c>
      <c r="B30" s="17">
        <v>6087</v>
      </c>
      <c r="C30" t="s">
        <v>33</v>
      </c>
      <c r="D30" s="96" t="s">
        <v>34</v>
      </c>
      <c r="E30" t="s">
        <v>35</v>
      </c>
      <c r="F30" s="56" t="s">
        <v>36</v>
      </c>
      <c r="G30" t="s">
        <v>37</v>
      </c>
      <c r="H30" s="97" t="s">
        <v>38</v>
      </c>
      <c r="I30" s="65" t="s">
        <v>39</v>
      </c>
      <c r="J30" s="15"/>
      <c r="K30" s="15"/>
      <c r="L30" s="15">
        <v>749849</v>
      </c>
      <c r="M30" s="15"/>
    </row>
    <row r="31" spans="1:14" x14ac:dyDescent="0.2">
      <c r="A31" s="16" t="s">
        <v>15</v>
      </c>
      <c r="B31" s="17">
        <v>6087</v>
      </c>
      <c r="C31" t="s">
        <v>33</v>
      </c>
      <c r="D31" s="96" t="s">
        <v>34</v>
      </c>
      <c r="E31" s="101" t="s">
        <v>40</v>
      </c>
      <c r="F31" s="56" t="s">
        <v>41</v>
      </c>
      <c r="G31" t="s">
        <v>42</v>
      </c>
      <c r="H31" s="97" t="s">
        <v>43</v>
      </c>
      <c r="I31" s="65" t="s">
        <v>39</v>
      </c>
      <c r="J31" s="15"/>
      <c r="K31" s="15"/>
      <c r="L31" s="15">
        <v>463720</v>
      </c>
      <c r="M31" s="15"/>
    </row>
    <row r="32" spans="1:14" x14ac:dyDescent="0.2">
      <c r="A32" s="98" t="s">
        <v>31</v>
      </c>
      <c r="B32" s="17">
        <v>6087</v>
      </c>
      <c r="C32" t="s">
        <v>33</v>
      </c>
      <c r="D32" s="99" t="s">
        <v>44</v>
      </c>
      <c r="E32" s="101" t="s">
        <v>45</v>
      </c>
      <c r="F32" s="100" t="s">
        <v>46</v>
      </c>
      <c r="G32" s="102" t="s">
        <v>47</v>
      </c>
      <c r="H32" s="36" t="s">
        <v>48</v>
      </c>
      <c r="I32" s="103" t="s">
        <v>49</v>
      </c>
      <c r="J32" s="38"/>
      <c r="K32" s="38"/>
      <c r="L32" s="38">
        <v>-6675.94</v>
      </c>
      <c r="M32" s="15"/>
    </row>
    <row r="33" spans="1:14" x14ac:dyDescent="0.2">
      <c r="A33" s="16"/>
      <c r="B33" s="17"/>
      <c r="C33"/>
      <c r="D33" s="93"/>
      <c r="E33"/>
      <c r="F33" s="90"/>
      <c r="G33" s="91"/>
      <c r="H33" s="92"/>
      <c r="I33" s="89"/>
      <c r="J33" s="15"/>
      <c r="K33" s="15"/>
      <c r="L33" s="15"/>
      <c r="M33" s="15"/>
    </row>
    <row r="34" spans="1:14" x14ac:dyDescent="0.2">
      <c r="A34" s="14"/>
      <c r="E34" s="31" t="s">
        <v>20</v>
      </c>
      <c r="F34" s="32"/>
      <c r="G34" s="32"/>
      <c r="H34" s="33"/>
      <c r="I34" s="63"/>
      <c r="J34" s="34">
        <f>SUM(J27:J33)</f>
        <v>0</v>
      </c>
      <c r="K34" s="34">
        <f>SUM(K27:K33)</f>
        <v>0</v>
      </c>
      <c r="L34" s="34">
        <f>SUM(L27:L33)</f>
        <v>1206893.06</v>
      </c>
      <c r="M34" s="34">
        <f>SUM(M27:M33)</f>
        <v>0</v>
      </c>
    </row>
    <row r="35" spans="1:14" ht="14.25" customHeight="1" x14ac:dyDescent="0.2">
      <c r="A35" s="14"/>
      <c r="E35" s="20"/>
      <c r="F35" s="27"/>
      <c r="G35" s="27"/>
      <c r="H35" s="21"/>
      <c r="I35" s="64"/>
      <c r="J35" s="15"/>
      <c r="K35" s="15"/>
      <c r="L35" s="15"/>
      <c r="M35" s="15"/>
    </row>
    <row r="36" spans="1:14" x14ac:dyDescent="0.2">
      <c r="A36" s="14"/>
      <c r="B36" s="17"/>
      <c r="E36" s="18" t="s">
        <v>11</v>
      </c>
      <c r="F36" s="27"/>
      <c r="G36" s="27"/>
      <c r="H36" s="21"/>
      <c r="I36" s="64"/>
      <c r="J36" s="15"/>
      <c r="K36" s="15"/>
      <c r="L36" s="15"/>
      <c r="M36" s="15"/>
    </row>
    <row r="37" spans="1:14" x14ac:dyDescent="0.2">
      <c r="A37" s="16"/>
      <c r="B37" s="17"/>
      <c r="C37"/>
      <c r="D37" s="96"/>
      <c r="E37"/>
      <c r="F37" s="56"/>
      <c r="G37"/>
      <c r="H37" s="97"/>
      <c r="I37" s="65"/>
      <c r="J37" s="15"/>
      <c r="K37" s="15"/>
      <c r="L37" s="15"/>
      <c r="M37" s="15"/>
    </row>
    <row r="38" spans="1:14" x14ac:dyDescent="0.2">
      <c r="A38" s="16"/>
      <c r="B38" s="17"/>
      <c r="C38"/>
      <c r="D38" s="96"/>
      <c r="E38" s="113" t="s">
        <v>50</v>
      </c>
      <c r="F38" s="56"/>
      <c r="G38"/>
      <c r="H38" s="97"/>
      <c r="I38" s="65"/>
      <c r="J38" s="15"/>
      <c r="K38" s="15"/>
      <c r="L38" s="15"/>
      <c r="M38" s="15"/>
    </row>
    <row r="39" spans="1:14" s="40" customFormat="1" x14ac:dyDescent="0.2">
      <c r="A39" s="98"/>
      <c r="B39" s="17"/>
      <c r="C39"/>
      <c r="D39" s="99"/>
      <c r="E39" s="101"/>
      <c r="F39" s="100"/>
      <c r="G39" s="102"/>
      <c r="H39" s="36"/>
      <c r="I39" s="103"/>
      <c r="J39" s="38"/>
      <c r="K39" s="38"/>
      <c r="L39" s="38"/>
      <c r="M39" s="38"/>
      <c r="N39" s="39"/>
    </row>
    <row r="40" spans="1:14" s="40" customFormat="1" x14ac:dyDescent="0.2">
      <c r="A40" s="37"/>
      <c r="E40" s="35"/>
      <c r="F40" s="36"/>
      <c r="G40" s="37"/>
      <c r="H40" s="36"/>
      <c r="I40" s="66"/>
      <c r="J40" s="38"/>
      <c r="K40" s="38"/>
      <c r="L40" s="38"/>
      <c r="M40" s="38"/>
      <c r="N40" s="39"/>
    </row>
    <row r="41" spans="1:14" x14ac:dyDescent="0.2">
      <c r="A41" s="14"/>
      <c r="E41" s="31" t="s">
        <v>21</v>
      </c>
      <c r="F41" s="32"/>
      <c r="G41" s="32"/>
      <c r="H41" s="33"/>
      <c r="I41" s="63"/>
      <c r="J41" s="34">
        <f>SUM(J37:J40)</f>
        <v>0</v>
      </c>
      <c r="K41" s="34">
        <f>SUM(K37:K40)</f>
        <v>0</v>
      </c>
      <c r="L41" s="34">
        <f>SUM(L37:L40)</f>
        <v>0</v>
      </c>
      <c r="M41" s="34">
        <f>SUM(M37:M40)</f>
        <v>0</v>
      </c>
    </row>
    <row r="42" spans="1:14" x14ac:dyDescent="0.2">
      <c r="A42" s="14"/>
      <c r="E42" s="20"/>
      <c r="F42" s="20"/>
      <c r="G42" s="20"/>
      <c r="H42" s="20"/>
      <c r="I42" s="67"/>
      <c r="J42" s="54"/>
      <c r="K42" s="15"/>
      <c r="L42" s="15"/>
      <c r="M42" s="54"/>
    </row>
    <row r="43" spans="1:14" x14ac:dyDescent="0.2">
      <c r="A43" s="14"/>
      <c r="I43" s="68"/>
      <c r="J43" s="41"/>
      <c r="K43" s="15"/>
      <c r="L43" s="15"/>
      <c r="M43" s="41"/>
    </row>
    <row r="44" spans="1:14" ht="30.2" customHeight="1" x14ac:dyDescent="0.2">
      <c r="A44" s="14"/>
      <c r="E44" s="23" t="s">
        <v>22</v>
      </c>
      <c r="F44" s="42"/>
      <c r="G44" s="42"/>
      <c r="H44" s="42"/>
      <c r="I44" s="69"/>
      <c r="J44" s="43">
        <f>+J34+J41</f>
        <v>0</v>
      </c>
      <c r="K44" s="43">
        <f>+K34+K41</f>
        <v>0</v>
      </c>
      <c r="L44" s="26">
        <f>+L34+L41</f>
        <v>1206893.06</v>
      </c>
      <c r="M44" s="43">
        <f>+M34+M41</f>
        <v>0</v>
      </c>
    </row>
    <row r="45" spans="1:14" x14ac:dyDescent="0.2">
      <c r="A45" s="14"/>
      <c r="F45" s="44"/>
      <c r="H45" t="s">
        <v>30</v>
      </c>
      <c r="J45" s="41"/>
      <c r="K45" s="15"/>
      <c r="L45" s="15"/>
      <c r="M45" s="41"/>
    </row>
    <row r="46" spans="1:14" ht="38.25" customHeight="1" x14ac:dyDescent="0.2">
      <c r="A46" s="14"/>
      <c r="E46" s="45" t="s">
        <v>25</v>
      </c>
      <c r="F46" s="88">
        <f>F4</f>
        <v>46142</v>
      </c>
      <c r="G46" s="73"/>
      <c r="H46" s="73"/>
      <c r="I46" s="74"/>
      <c r="J46" s="94">
        <f>-J44+J24</f>
        <v>11109506.040000007</v>
      </c>
      <c r="K46" s="94">
        <f>-K44+K24</f>
        <v>2062286.1899999967</v>
      </c>
      <c r="L46" s="95">
        <f>-L44+L24</f>
        <v>7914807.9365498591</v>
      </c>
      <c r="M46" s="107">
        <f>-M44+M24</f>
        <v>1195141</v>
      </c>
    </row>
    <row r="47" spans="1:14" x14ac:dyDescent="0.2">
      <c r="A47" s="14"/>
      <c r="E47" s="112"/>
      <c r="F47" s="108"/>
      <c r="G47" s="44"/>
      <c r="H47" s="44"/>
      <c r="I47" s="109"/>
      <c r="J47" s="110"/>
      <c r="K47" s="110"/>
      <c r="L47" s="110"/>
      <c r="M47" s="111"/>
    </row>
    <row r="48" spans="1:14" x14ac:dyDescent="0.2">
      <c r="A48" s="46"/>
      <c r="B48" s="47"/>
      <c r="C48" s="47"/>
      <c r="D48" s="47"/>
      <c r="E48" s="82"/>
      <c r="F48" s="47"/>
      <c r="G48" s="47"/>
      <c r="H48" s="47"/>
      <c r="I48" s="68"/>
      <c r="J48" s="47"/>
      <c r="K48" s="47"/>
      <c r="L48" s="47"/>
      <c r="M48" s="83"/>
    </row>
    <row r="49" spans="5:14" x14ac:dyDescent="0.2">
      <c r="E49"/>
      <c r="I49" s="72"/>
      <c r="J49" s="85"/>
      <c r="K49" s="85"/>
      <c r="L49" s="86"/>
      <c r="M49" s="85"/>
      <c r="N49" s="2"/>
    </row>
    <row r="50" spans="5:14" x14ac:dyDescent="0.2">
      <c r="I50" s="70"/>
      <c r="J50" s="71"/>
      <c r="K50" s="71"/>
      <c r="L50" s="71"/>
      <c r="M50" s="71"/>
    </row>
    <row r="51" spans="5:14" x14ac:dyDescent="0.2">
      <c r="J51" s="71"/>
      <c r="K51" s="71"/>
      <c r="L51" s="71"/>
      <c r="M51" s="71"/>
      <c r="N51" s="71"/>
    </row>
    <row r="52" spans="5:14" x14ac:dyDescent="0.2">
      <c r="J52" s="71"/>
      <c r="K52" s="1"/>
      <c r="L52" s="1"/>
      <c r="M52" s="71"/>
      <c r="N52" s="71"/>
    </row>
    <row r="53" spans="5:14" x14ac:dyDescent="0.2">
      <c r="J53" s="1"/>
      <c r="K53" s="71"/>
      <c r="L53" s="1"/>
      <c r="M53" s="1"/>
    </row>
    <row r="54" spans="5:14" x14ac:dyDescent="0.2">
      <c r="L54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2026-05-05T17:57:11Z</dcterms:modified>
</cp:coreProperties>
</file>