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3184E78C-A0C5-47EB-898B-F68FF44960D7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9" i="1" l="1"/>
  <c r="M23" i="1"/>
  <c r="M46" i="1"/>
  <c r="M39" i="1"/>
  <c r="M49" i="1" l="1"/>
  <c r="M51" i="1" s="1"/>
  <c r="K39" i="1"/>
  <c r="L39" i="1"/>
  <c r="F13" i="1"/>
  <c r="F4" i="1"/>
  <c r="J23" i="1" l="1"/>
  <c r="L23" i="1" l="1"/>
  <c r="F3" i="1" l="1"/>
  <c r="K23" i="1" l="1"/>
  <c r="F51" i="1" l="1"/>
  <c r="K46" i="1" l="1"/>
  <c r="K49" i="1" s="1"/>
  <c r="K51" i="1" s="1"/>
  <c r="L46" i="1" l="1"/>
  <c r="L49" i="1" s="1"/>
  <c r="L51" i="1" s="1"/>
  <c r="J46" i="1"/>
  <c r="J49" i="1" s="1"/>
  <c r="J51" i="1" s="1"/>
</calcChain>
</file>

<file path=xl/sharedStrings.xml><?xml version="1.0" encoding="utf-8"?>
<sst xmlns="http://schemas.openxmlformats.org/spreadsheetml/2006/main" count="105" uniqueCount="76">
  <si>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</si>
  <si>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</si>
  <si>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</si>
  <si>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</si>
  <si>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</si>
  <si>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</si>
  <si>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</si>
  <si>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</si>
  <si>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</si>
  <si>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</si>
  <si>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</si>
  <si>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</si>
  <si>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</si>
  <si>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</si>
  <si>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</si>
  <si>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</si>
  <si>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</si>
  <si>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</si>
  <si>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</si>
  <si>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</si>
  <si>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</si>
  <si>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</si>
  <si>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</si>
  <si>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</si>
  <si>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</si>
  <si>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</si>
  <si>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</si>
  <si>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</si>
  <si>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</si>
  <si>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</si>
  <si>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</si>
  <si>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</si>
  <si>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</si>
  <si>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04/20/2026</t>
  </si>
  <si>
    <t>CLOVIS</t>
  </si>
  <si>
    <t>CMAQ-5208(193)</t>
  </si>
  <si>
    <t>GETTYSBURG AVENUE, DEWOLF TO LEONARD</t>
  </si>
  <si>
    <t>INSTALL SIDEWALK AND CLASS II BICYCLE FACILITIES.</t>
  </si>
  <si>
    <t>Y003</t>
  </si>
  <si>
    <t>STPL-5208(194)</t>
  </si>
  <si>
    <t>ASHLAN AVE, WINERY TO  PEACH</t>
  </si>
  <si>
    <t xml:space="preserve">ROAD RECONSTRUCTION INCLUDING GRINDING, PAVING, CONCRETE, INSTALLING TRAFFIC </t>
  </si>
  <si>
    <t>Y230</t>
  </si>
  <si>
    <t>04/22/2026</t>
  </si>
  <si>
    <t>STPL-5208(199)</t>
  </si>
  <si>
    <t>WILLOW AVENUE: BARSTOW TO SIERRA</t>
  </si>
  <si>
    <t xml:space="preserve">ROAD REHABILITATION INCLUDING GRINDING, PAVING, CONCRETE, INSTALLING TRAFFIC </t>
  </si>
  <si>
    <t>04/02/2026</t>
  </si>
  <si>
    <t>COALINGA</t>
  </si>
  <si>
    <t>CMLNI-5146(036)</t>
  </si>
  <si>
    <t>CITY OF COALINGA</t>
  </si>
  <si>
    <t>PURCHASE OF ELECTRIC STREET SWEEPER</t>
  </si>
  <si>
    <t>Y400</t>
  </si>
  <si>
    <t>04/06/2026</t>
  </si>
  <si>
    <t>FOWLER</t>
  </si>
  <si>
    <t>CML-5173(025)</t>
  </si>
  <si>
    <t>ALONG GOLDEN STATE FROM MANNING AVENUE TO SOUTH AVENUE</t>
  </si>
  <si>
    <t>CONSTRUCT TYPE 1 BIKE PATH (TC)</t>
  </si>
  <si>
    <t>L400</t>
  </si>
  <si>
    <t>04/01/2026</t>
  </si>
  <si>
    <t>FRESNO</t>
  </si>
  <si>
    <t>STPL-5060(416)</t>
  </si>
  <si>
    <t>SHAW AVENUE PAVING FROM FRUIT TO WEST AVENUES</t>
  </si>
  <si>
    <t xml:space="preserve">SHAW: WEST TO THE EAST SIDE OF THE FRUIT INTERSECTION: GRIND, OVERLAY, CURB </t>
  </si>
  <si>
    <t>04/14/2026</t>
  </si>
  <si>
    <t>KERMAN</t>
  </si>
  <si>
    <t>STPL-5291(041)</t>
  </si>
  <si>
    <t>VINELAND AVENUE: 650' NORTH OF KEARNEY BOULEVARD TO 670' SOUTH OF WHITESBRIDGE AVENUE</t>
  </si>
  <si>
    <t>PAVEMENT REHABILITATION</t>
  </si>
  <si>
    <t>STPL-5291(042)</t>
  </si>
  <si>
    <t>DEL NORTE AVENUE: KEARNEY BOULEVARD TO WHITESBRIDGE AVENUE</t>
  </si>
  <si>
    <t>04/07/2026</t>
  </si>
  <si>
    <t>SELMA</t>
  </si>
  <si>
    <t>CML-5096(044)</t>
  </si>
  <si>
    <t>MERCED AVE, STILLMAN AVE, AND TULARE AVE FROM MCCALL AVE TO WRIGHT ST</t>
  </si>
  <si>
    <t xml:space="preserve">CONSTRUCT ALLEY PAVEMENT, CONCRETE VALLEY GUTTER, AND ALLEY DRIVE APPROACHES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</si>
</sst>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0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1" xfId="0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1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2"/>
      <c r="B1" s="82"/>
      <c r="C1" s="82"/>
      <c r="D1" s="82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2"/>
      <c r="B2" s="82"/>
      <c r="C2" s="82"/>
      <c r="D2" s="82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2"/>
      <c r="B3" s="82"/>
      <c r="C3" s="82"/>
      <c r="D3" s="82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4">
        <f>[1]Template!$A$4</f>
        <v>46142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6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7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8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4">
        <f>[1]Template!$F$12</f>
        <v>46112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22773542.79000001</v>
      </c>
      <c r="K14" s="15">
        <v>8353455.2999999942</v>
      </c>
      <c r="L14" s="15">
        <v>21319305.258175816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0"/>
      <c r="F17" s="19"/>
      <c r="G17" s="62"/>
      <c r="H17" s="81"/>
      <c r="I17" s="108"/>
      <c r="J17" s="15"/>
      <c r="K17" s="15"/>
      <c r="L17" s="15"/>
      <c r="M17" s="15"/>
    </row>
    <row r="18" spans="1:13" x14ac:dyDescent="0.2">
      <c r="A18" s="61"/>
      <c r="B18" s="62"/>
      <c r="C18" s="62"/>
      <c r="D18" s="63"/>
      <c r="E18" s="90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0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22773542.79000001</v>
      </c>
      <c r="K23" s="27">
        <f>SUM(K14:K22)</f>
        <v>8353455.2999999942</v>
      </c>
      <c r="L23" s="27">
        <f>SUM(L14:L22)</f>
        <v>21319305.258175816</v>
      </c>
      <c r="M23" s="27">
        <f>SUM(M14:M22)</f>
        <v>1503976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32</v>
      </c>
      <c r="D29" s="2" t="s">
        <v>33</v>
      </c>
      <c r="E29" t="s">
        <v>34</v>
      </c>
      <c r="F29" s="29" t="s">
        <v>35</v>
      </c>
      <c r="G29" s="30" t="s">
        <v>36</v>
      </c>
      <c r="H29" s="29" t="s">
        <v>37</v>
      </c>
      <c r="I29" s="57" t="s">
        <v>38</v>
      </c>
      <c r="J29" s="15">
        <v>591945.65</v>
      </c>
      <c r="K29" s="15"/>
      <c r="L29" s="15"/>
      <c r="M29" s="15"/>
    </row>
    <row r="30" spans="1:13" x14ac:dyDescent="0.2">
      <c r="A30" s="17" t="s">
        <v>15</v>
      </c>
      <c r="B30" s="18">
        <v>6086</v>
      </c>
      <c r="C30" s="2" t="s">
        <v>32</v>
      </c>
      <c r="D30" s="2" t="s">
        <v>33</v>
      </c>
      <c r="E30" t="s">
        <v>34</v>
      </c>
      <c r="F30" s="29" t="s">
        <v>39</v>
      </c>
      <c r="G30" s="30" t="s">
        <v>40</v>
      </c>
      <c r="H30" s="29" t="s">
        <v>41</v>
      </c>
      <c r="I30" s="57" t="s">
        <v>42</v>
      </c>
      <c r="J30" s="15"/>
      <c r="K30" s="15">
        <v>1589604</v>
      </c>
      <c r="L30" s="15"/>
      <c r="M30" s="15"/>
    </row>
    <row r="31" spans="1:13" x14ac:dyDescent="0.2">
      <c r="A31" s="17" t="s">
        <v>15</v>
      </c>
      <c r="B31" s="18">
        <v>6086</v>
      </c>
      <c r="C31" s="2" t="s">
        <v>32</v>
      </c>
      <c r="D31" s="2" t="s">
        <v>43</v>
      </c>
      <c r="E31" t="s">
        <v>34</v>
      </c>
      <c r="F31" s="29" t="s">
        <v>44</v>
      </c>
      <c r="G31" s="30" t="s">
        <v>45</v>
      </c>
      <c r="H31" s="29" t="s">
        <v>46</v>
      </c>
      <c r="I31" s="57" t="s">
        <v>42</v>
      </c>
      <c r="J31" s="15"/>
      <c r="K31" s="15">
        <v>1405997</v>
      </c>
      <c r="L31" s="15"/>
      <c r="M31" s="15"/>
    </row>
    <row r="32" spans="1:13" x14ac:dyDescent="0.2">
      <c r="A32" s="17" t="s">
        <v>15</v>
      </c>
      <c r="B32" s="18">
        <v>6086</v>
      </c>
      <c r="C32" s="2" t="s">
        <v>32</v>
      </c>
      <c r="D32" s="2" t="s">
        <v>47</v>
      </c>
      <c r="E32" t="s">
        <v>48</v>
      </c>
      <c r="F32" s="29" t="s">
        <v>49</v>
      </c>
      <c r="G32" s="30" t="s">
        <v>50</v>
      </c>
      <c r="H32" s="29" t="s">
        <v>51</v>
      </c>
      <c r="I32" s="57" t="s">
        <v>52</v>
      </c>
      <c r="J32" s="15">
        <v>803263</v>
      </c>
      <c r="K32" s="15"/>
      <c r="L32" s="15"/>
      <c r="M32" s="15"/>
    </row>
    <row r="33" spans="1:15" x14ac:dyDescent="0.2">
      <c r="A33" s="17" t="s">
        <v>15</v>
      </c>
      <c r="B33" s="18">
        <v>6086</v>
      </c>
      <c r="C33" s="2" t="s">
        <v>32</v>
      </c>
      <c r="D33" s="2" t="s">
        <v>53</v>
      </c>
      <c r="E33" t="s">
        <v>54</v>
      </c>
      <c r="F33" s="29" t="s">
        <v>55</v>
      </c>
      <c r="G33" s="30" t="s">
        <v>56</v>
      </c>
      <c r="H33" s="29" t="s">
        <v>57</v>
      </c>
      <c r="I33" s="57" t="s">
        <v>58</v>
      </c>
      <c r="J33" s="15">
        <v>-23375.05</v>
      </c>
      <c r="K33" s="15"/>
      <c r="L33" s="15"/>
      <c r="M33" s="15"/>
    </row>
    <row r="34" spans="1:15" x14ac:dyDescent="0.2">
      <c r="A34" s="17" t="s">
        <v>15</v>
      </c>
      <c r="B34" s="18">
        <v>6086</v>
      </c>
      <c r="C34" s="2" t="s">
        <v>32</v>
      </c>
      <c r="D34" s="2" t="s">
        <v>59</v>
      </c>
      <c r="E34" t="s">
        <v>60</v>
      </c>
      <c r="F34" s="29" t="s">
        <v>61</v>
      </c>
      <c r="G34" s="30" t="s">
        <v>62</v>
      </c>
      <c r="H34" s="29" t="s">
        <v>63</v>
      </c>
      <c r="I34" s="57" t="s">
        <v>42</v>
      </c>
      <c r="J34" s="15"/>
      <c r="K34" s="15">
        <v>1555349</v>
      </c>
      <c r="L34" s="15"/>
      <c r="M34" s="15"/>
    </row>
    <row r="35" spans="1:15" x14ac:dyDescent="0.2">
      <c r="A35" s="17" t="s">
        <v>15</v>
      </c>
      <c r="B35" s="18">
        <v>6086</v>
      </c>
      <c r="C35" s="2" t="s">
        <v>32</v>
      </c>
      <c r="D35" s="2" t="s">
        <v>64</v>
      </c>
      <c r="E35" t="s">
        <v>65</v>
      </c>
      <c r="F35" s="29" t="s">
        <v>66</v>
      </c>
      <c r="G35" s="30" t="s">
        <v>67</v>
      </c>
      <c r="H35" s="29" t="s">
        <v>68</v>
      </c>
      <c r="I35" s="57" t="s">
        <v>42</v>
      </c>
      <c r="J35" s="15"/>
      <c r="K35" s="15">
        <v>57545</v>
      </c>
      <c r="L35" s="15"/>
      <c r="M35" s="15"/>
    </row>
    <row r="36" spans="1:15" x14ac:dyDescent="0.2">
      <c r="A36" s="17" t="s">
        <v>15</v>
      </c>
      <c r="B36" s="18">
        <v>6086</v>
      </c>
      <c r="C36" s="2" t="s">
        <v>32</v>
      </c>
      <c r="D36" s="2" t="s">
        <v>64</v>
      </c>
      <c r="E36" s="109" t="s">
        <v>65</v>
      </c>
      <c r="F36" s="29" t="s">
        <v>69</v>
      </c>
      <c r="G36" s="30" t="s">
        <v>70</v>
      </c>
      <c r="H36" s="29" t="s">
        <v>68</v>
      </c>
      <c r="I36" s="57" t="s">
        <v>42</v>
      </c>
      <c r="J36" s="15"/>
      <c r="K36" s="15">
        <v>95612</v>
      </c>
      <c r="L36" s="15"/>
      <c r="M36" s="15"/>
    </row>
    <row r="37" spans="1:15" x14ac:dyDescent="0.2">
      <c r="A37" s="17" t="s">
        <v>15</v>
      </c>
      <c r="B37" s="18">
        <v>6086</v>
      </c>
      <c r="C37" s="2" t="s">
        <v>32</v>
      </c>
      <c r="D37" s="2" t="s">
        <v>71</v>
      </c>
      <c r="E37" t="s">
        <v>72</v>
      </c>
      <c r="F37" s="29" t="s">
        <v>73</v>
      </c>
      <c r="G37" s="30" t="s">
        <v>74</v>
      </c>
      <c r="H37" s="29" t="s">
        <v>75</v>
      </c>
      <c r="I37" s="57" t="s">
        <v>38</v>
      </c>
      <c r="J37" s="15">
        <v>452000</v>
      </c>
      <c r="K37" s="15"/>
      <c r="L37" s="15"/>
      <c r="M37" s="15"/>
    </row>
    <row r="38" spans="1:15" x14ac:dyDescent="0.2">
      <c r="A38" s="17"/>
      <c r="B38" s="18"/>
      <c r="C38"/>
      <c r="D38"/>
      <c r="E38" s="92"/>
      <c r="F38" s="86"/>
      <c r="G38" s="69"/>
      <c r="H38" s="86"/>
      <c r="I38" s="91"/>
      <c r="J38" s="15"/>
      <c r="K38" s="15"/>
      <c r="L38" s="15"/>
      <c r="M38" s="15"/>
    </row>
    <row r="39" spans="1:15" x14ac:dyDescent="0.2">
      <c r="A39" s="14"/>
      <c r="E39" s="32" t="s">
        <v>21</v>
      </c>
      <c r="F39" s="87"/>
      <c r="G39" s="88"/>
      <c r="H39" s="87"/>
      <c r="I39" s="89"/>
      <c r="J39" s="35">
        <f>SUM(J28:J38)</f>
        <v>1823833.5999999999</v>
      </c>
      <c r="K39" s="35">
        <f>SUM(K28:K38)</f>
        <v>4704107</v>
      </c>
      <c r="L39" s="35">
        <f>SUM(L28:L38)</f>
        <v>0</v>
      </c>
      <c r="M39" s="35">
        <f>SUM(M28:M38)</f>
        <v>0</v>
      </c>
    </row>
    <row r="40" spans="1:15" x14ac:dyDescent="0.2">
      <c r="A40" s="14"/>
      <c r="E40" s="21"/>
      <c r="F40" s="30"/>
      <c r="G40" s="30"/>
      <c r="H40" s="23"/>
      <c r="I40" s="56"/>
      <c r="J40" s="16"/>
      <c r="K40" s="15"/>
      <c r="L40" s="15"/>
      <c r="M40" s="16"/>
    </row>
    <row r="41" spans="1:15" x14ac:dyDescent="0.2">
      <c r="A41" s="14"/>
      <c r="B41" s="18"/>
      <c r="E41" s="19" t="s">
        <v>11</v>
      </c>
      <c r="F41" s="30"/>
      <c r="G41" s="30"/>
      <c r="H41" s="23"/>
      <c r="I41" s="56"/>
      <c r="J41" s="16"/>
      <c r="K41" s="15"/>
      <c r="L41" s="15"/>
      <c r="M41" s="16"/>
    </row>
    <row r="42" spans="1:15" x14ac:dyDescent="0.2">
      <c r="A42" s="17"/>
      <c r="B42" s="18"/>
      <c r="D42" s="36"/>
      <c r="F42" s="30"/>
      <c r="G42" s="30"/>
      <c r="H42" s="37"/>
      <c r="I42" s="56"/>
      <c r="J42" s="16"/>
      <c r="K42" s="15"/>
      <c r="L42" s="15"/>
      <c r="M42" s="16"/>
      <c r="O42"/>
    </row>
    <row r="43" spans="1:15" x14ac:dyDescent="0.2">
      <c r="A43" s="17"/>
      <c r="B43" s="18"/>
      <c r="D43" s="36"/>
      <c r="E43" s="95" t="s">
        <v>30</v>
      </c>
      <c r="F43" s="30"/>
      <c r="G43" s="30"/>
      <c r="H43" s="37"/>
      <c r="I43" s="56"/>
      <c r="J43" s="16"/>
      <c r="K43" s="15"/>
      <c r="L43" s="15"/>
      <c r="M43" s="16"/>
      <c r="O43"/>
    </row>
    <row r="44" spans="1:15" x14ac:dyDescent="0.2">
      <c r="A44" s="17"/>
      <c r="B44" s="18"/>
      <c r="C44"/>
      <c r="D44" s="93"/>
      <c r="E44"/>
      <c r="F44" s="69"/>
      <c r="G44" s="69"/>
      <c r="H44" s="94"/>
      <c r="I44" s="68"/>
      <c r="J44" s="16"/>
      <c r="K44" s="15"/>
      <c r="L44" s="15"/>
      <c r="M44" s="16"/>
      <c r="O44"/>
    </row>
    <row r="45" spans="1:15" x14ac:dyDescent="0.2">
      <c r="A45" s="17"/>
      <c r="B45" s="18"/>
      <c r="C45" s="38"/>
      <c r="D45" s="39"/>
      <c r="E45" s="40"/>
      <c r="F45" s="30"/>
      <c r="G45" s="30"/>
      <c r="H45" s="23"/>
      <c r="I45" s="56"/>
      <c r="J45" s="16"/>
      <c r="K45" s="15"/>
      <c r="L45" s="15"/>
      <c r="M45" s="16"/>
    </row>
    <row r="46" spans="1:15" x14ac:dyDescent="0.2">
      <c r="A46" s="14"/>
      <c r="E46" s="32" t="s">
        <v>22</v>
      </c>
      <c r="F46" s="33"/>
      <c r="G46" s="33"/>
      <c r="H46" s="34"/>
      <c r="I46" s="58"/>
      <c r="J46" s="35">
        <f>SUM(J42:J45)</f>
        <v>0</v>
      </c>
      <c r="K46" s="35">
        <f>SUM(K42:K45)</f>
        <v>0</v>
      </c>
      <c r="L46" s="35">
        <f>SUM(L42:L45)</f>
        <v>0</v>
      </c>
      <c r="M46" s="35">
        <f>SUM(M42:M45)</f>
        <v>0</v>
      </c>
    </row>
    <row r="47" spans="1:15" x14ac:dyDescent="0.2">
      <c r="A47" s="14"/>
      <c r="E47" s="21"/>
      <c r="F47" s="21"/>
      <c r="G47" s="21"/>
      <c r="H47" s="21"/>
      <c r="I47" s="22"/>
      <c r="J47" s="41"/>
      <c r="K47" s="15"/>
      <c r="L47" s="15"/>
      <c r="M47" s="41"/>
    </row>
    <row r="48" spans="1:15" x14ac:dyDescent="0.2">
      <c r="A48" s="14"/>
      <c r="J48" s="16"/>
      <c r="K48" s="15"/>
      <c r="L48" s="15"/>
      <c r="M48" s="16"/>
    </row>
    <row r="49" spans="1:14" ht="25.5" customHeight="1" x14ac:dyDescent="0.2">
      <c r="A49" s="14"/>
      <c r="E49" s="42" t="s">
        <v>23</v>
      </c>
      <c r="F49" s="42"/>
      <c r="G49" s="43"/>
      <c r="H49" s="43"/>
      <c r="I49" s="59"/>
      <c r="J49" s="27">
        <f>J39+J46</f>
        <v>1823833.5999999999</v>
      </c>
      <c r="K49" s="27">
        <f>K39+K46</f>
        <v>4704107</v>
      </c>
      <c r="L49" s="83">
        <f>L39+L46</f>
        <v>0</v>
      </c>
      <c r="M49" s="27">
        <f>M39+M46</f>
        <v>0</v>
      </c>
    </row>
    <row r="50" spans="1:14" x14ac:dyDescent="0.2">
      <c r="A50" s="14"/>
      <c r="J50" s="16"/>
      <c r="K50" s="15"/>
      <c r="L50" s="15"/>
      <c r="M50" s="16"/>
    </row>
    <row r="51" spans="1:14" ht="38.25" customHeight="1" x14ac:dyDescent="0.2">
      <c r="A51" s="14"/>
      <c r="E51" s="44" t="s">
        <v>25</v>
      </c>
      <c r="F51" s="85">
        <f>F4</f>
        <v>46142</v>
      </c>
      <c r="G51" s="45"/>
      <c r="H51" s="45"/>
      <c r="I51" s="60"/>
      <c r="J51" s="99">
        <f>-J49+J23</f>
        <v>20949709.190000009</v>
      </c>
      <c r="K51" s="99">
        <f>-K49+K23</f>
        <v>3649348.2999999942</v>
      </c>
      <c r="L51" s="99">
        <f>-L49+L23</f>
        <v>21319305.258175816</v>
      </c>
      <c r="M51" s="100">
        <f>-M49+M23</f>
        <v>1503976</v>
      </c>
    </row>
    <row r="52" spans="1:14" x14ac:dyDescent="0.2">
      <c r="A52" s="14"/>
      <c r="E52" s="102"/>
      <c r="F52" s="103"/>
      <c r="G52" s="104"/>
      <c r="H52" s="104"/>
      <c r="I52" s="105"/>
      <c r="J52" s="106"/>
      <c r="K52" s="106"/>
      <c r="L52" s="106"/>
      <c r="M52" s="107"/>
    </row>
    <row r="53" spans="1:14" x14ac:dyDescent="0.2">
      <c r="A53" s="73"/>
      <c r="B53" s="72"/>
      <c r="C53" s="72"/>
      <c r="D53" s="72"/>
      <c r="E53" s="77"/>
      <c r="F53" s="78"/>
      <c r="G53" s="78"/>
      <c r="H53" s="78"/>
      <c r="I53" s="79"/>
      <c r="J53" s="78"/>
      <c r="K53" s="78"/>
      <c r="L53" s="78"/>
      <c r="M53" s="80"/>
    </row>
    <row r="54" spans="1:14" x14ac:dyDescent="0.2">
      <c r="E54"/>
      <c r="F54" s="63"/>
      <c r="G54" s="63"/>
      <c r="H54" s="63"/>
      <c r="I54" s="101"/>
      <c r="J54" s="63"/>
      <c r="K54" s="63"/>
      <c r="L54" s="63"/>
      <c r="M54" s="63"/>
    </row>
    <row r="55" spans="1:14" s="63" customFormat="1" x14ac:dyDescent="0.2">
      <c r="E55"/>
      <c r="F55"/>
      <c r="G55"/>
      <c r="H55"/>
      <c r="I55" s="66"/>
      <c r="J55" s="70"/>
      <c r="K55" s="70"/>
      <c r="L55" s="70"/>
      <c r="M55" s="70"/>
    </row>
    <row r="56" spans="1:14" x14ac:dyDescent="0.2">
      <c r="E56" s="76"/>
      <c r="H56" s="66"/>
      <c r="I56" s="66"/>
      <c r="J56" s="70"/>
      <c r="K56" s="70"/>
      <c r="L56" s="70"/>
      <c r="M56" s="70"/>
    </row>
    <row r="57" spans="1:14" x14ac:dyDescent="0.2">
      <c r="I57" s="67"/>
      <c r="J57" s="71"/>
      <c r="K57" s="71"/>
      <c r="L57" s="71"/>
      <c r="M57" s="71"/>
      <c r="N57"/>
    </row>
    <row r="58" spans="1:14" x14ac:dyDescent="0.2">
      <c r="J58" s="65"/>
      <c r="K58" s="65"/>
      <c r="L58" s="65"/>
      <c r="M58" s="65"/>
      <c r="N58"/>
    </row>
    <row r="59" spans="1:14" x14ac:dyDescent="0.2">
      <c r="J59" s="71"/>
      <c r="K59" s="1"/>
      <c r="L59" s="1"/>
      <c r="M59" s="71"/>
    </row>
    <row r="60" spans="1:14" x14ac:dyDescent="0.2">
      <c r="J60" s="1"/>
      <c r="K60" s="1"/>
      <c r="L60" s="1"/>
      <c r="M60" s="1"/>
    </row>
    <row r="61" spans="1:14" x14ac:dyDescent="0.2">
      <c r="J61" s="46"/>
      <c r="K61" s="46"/>
      <c r="L61" s="46"/>
      <c r="M61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2026-05-05T17:56:28Z</dcterms:modified>
</cp:coreProperties>
</file>