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5474ACD1-7BBB-46FF-8900-95C6EFB9C8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M40" i="1"/>
  <c r="M33" i="1"/>
  <c r="M24" i="1"/>
  <c r="F13" i="1"/>
  <c r="F4" i="1"/>
  <c r="J33" i="1"/>
  <c r="K33" i="1"/>
  <c r="K24" i="1"/>
  <c r="M43" i="1" l="1"/>
  <c r="M45" i="1" s="1"/>
  <c r="F3" i="1"/>
  <c r="L24" i="1" l="1"/>
  <c r="J24" i="1"/>
  <c r="L33" i="1" l="1"/>
  <c r="F45" i="1" l="1"/>
  <c r="K40" i="1" l="1"/>
  <c r="K43" i="1" l="1"/>
  <c r="K45" i="1" s="1"/>
  <c r="J40" i="1" l="1"/>
  <c r="J43" i="1" s="1"/>
  <c r="J45" i="1" s="1"/>
  <c r="L43" i="1" l="1"/>
  <c r="L45" i="1" s="1"/>
</calcChain>
</file>

<file path=xl/sharedStrings.xml><?xml version="1.0" encoding="utf-8"?>
<sst xmlns="http://schemas.openxmlformats.org/spreadsheetml/2006/main" count="62" uniqueCount="49">
  <si>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</si>
  <si>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</si>
  <si>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</si>
  <si>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</si>
  <si>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</si>
  <si>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</si>
  <si>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</si>
  <si>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</si>
  <si>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</si>
  <si>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</si>
  <si>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</si>
  <si>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</si>
  <si>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</si>
  <si>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</si>
  <si>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</si>
  <si>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</si>
  <si>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</si>
  <si>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</si>
  <si>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</si>
  <si>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</si>
  <si>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</si>
  <si>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</si>
  <si>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</si>
  <si>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</si>
  <si>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</si>
  <si>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</si>
  <si>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</si>
  <si>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</si>
  <si>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</si>
  <si>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</si>
  <si>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</si>
  <si>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</si>
  <si>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</si>
  <si>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</si>
  <si>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</si>
  <si>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</si>
  <si>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</si>
  <si>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El Dorado</t>
  </si>
  <si>
    <t>10/27/2025</t>
  </si>
  <si>
    <t>EL DORADO</t>
  </si>
  <si>
    <t>CMSTPL-5925(163)</t>
  </si>
  <si>
    <t>1.3 MILE STRETCH OF MEYERS CORRIDOR ALONG US 50/SR 89</t>
  </si>
  <si>
    <t>COMPLETE STREETS - ADDING LIGHTING, SIGNAGE AND VISISBLE CROSSWALKS</t>
  </si>
  <si>
    <t>Z230</t>
  </si>
  <si>
    <t>Z40E</t>
  </si>
  <si>
    <t>FFY 2025-2026 Estimated (Advanced) STBG Urban Apportionments as of 11/4/2025</t>
  </si>
  <si>
    <t>Y230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</si>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</sst>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38" fontId="1" fillId="0" borderId="1" xfId="0" applyFont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left"/>
    </xf>
    <xf numFmtId="0" fontId="1" fillId="0" borderId="1" xfId="0" applyNumberFormat="1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4">
        <f>[1]Template!$A$4</f>
        <v>45961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9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90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1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4">
        <f>[1]Template!$F$12</f>
        <v>45930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160.95999999972992</v>
      </c>
      <c r="K14" s="13">
        <v>563.72999999998137</v>
      </c>
      <c r="L14" s="13">
        <v>-0.16736838058568537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 t="s">
        <v>33</v>
      </c>
      <c r="F17" s="16"/>
      <c r="G17" s="76"/>
      <c r="H17" s="77"/>
      <c r="I17" s="78" t="s">
        <v>34</v>
      </c>
      <c r="J17" s="13">
        <v>-4616</v>
      </c>
      <c r="K17" s="13"/>
      <c r="L17" s="13"/>
      <c r="M17" s="13"/>
    </row>
    <row r="18" spans="1:13" x14ac:dyDescent="0.2">
      <c r="A18" s="12"/>
      <c r="E18" s="80" t="s">
        <v>35</v>
      </c>
      <c r="F18" s="16"/>
      <c r="G18" s="76"/>
      <c r="H18" s="77"/>
      <c r="I18" s="78" t="s">
        <v>36</v>
      </c>
      <c r="J18" s="13"/>
      <c r="K18" s="13"/>
      <c r="L18" s="13">
        <v>-16661</v>
      </c>
      <c r="M18" s="13"/>
    </row>
    <row r="19" spans="1:13" x14ac:dyDescent="0.2">
      <c r="A19" s="12"/>
      <c r="E19" s="81" t="s">
        <v>47</v>
      </c>
      <c r="F19" s="16"/>
      <c r="G19" s="76"/>
      <c r="H19" s="77"/>
      <c r="I19" s="78" t="s">
        <v>34</v>
      </c>
      <c r="J19" s="13">
        <v>1604312</v>
      </c>
      <c r="K19" s="13"/>
      <c r="L19" s="13"/>
      <c r="M19" s="13"/>
    </row>
    <row r="20" spans="1:13" x14ac:dyDescent="0.2">
      <c r="A20" s="12"/>
      <c r="E20" t="s">
        <v>45</v>
      </c>
      <c r="F20" s="81"/>
      <c r="G20" s="81"/>
      <c r="H20" s="83"/>
      <c r="I20" s="95" t="s">
        <v>46</v>
      </c>
      <c r="J20" s="13"/>
      <c r="K20" s="13">
        <v>2290396</v>
      </c>
      <c r="L20" s="13"/>
      <c r="M20" s="13"/>
    </row>
    <row r="21" spans="1:13" x14ac:dyDescent="0.2">
      <c r="A21" s="12"/>
      <c r="E21" s="81" t="s">
        <v>48</v>
      </c>
      <c r="F21" s="16"/>
      <c r="G21" s="76"/>
      <c r="H21" s="77"/>
      <c r="I21" s="78" t="s">
        <v>36</v>
      </c>
      <c r="J21" s="13"/>
      <c r="K21" s="13"/>
      <c r="L21" s="13">
        <v>33344</v>
      </c>
      <c r="M21" s="13"/>
    </row>
    <row r="22" spans="1:13" ht="12.75" customHeight="1" x14ac:dyDescent="0.2">
      <c r="A22" s="14"/>
      <c r="B22" s="18"/>
      <c r="C22" s="18"/>
      <c r="D22" s="21"/>
      <c r="E22" s="81"/>
      <c r="F22" s="16"/>
      <c r="G22" s="76"/>
      <c r="H22" s="77"/>
      <c r="I22" s="78"/>
      <c r="J22" s="66"/>
      <c r="K22" s="13"/>
      <c r="L22" s="13"/>
      <c r="M22" s="66"/>
    </row>
    <row r="23" spans="1:13" x14ac:dyDescent="0.2">
      <c r="A23" s="12"/>
      <c r="H23" s="13"/>
      <c r="I23" s="22"/>
      <c r="J23" s="13"/>
      <c r="K23" s="13"/>
      <c r="L23" s="13"/>
      <c r="M23" s="13"/>
    </row>
    <row r="24" spans="1:13" ht="25.5" x14ac:dyDescent="0.2">
      <c r="A24" s="12"/>
      <c r="E24" s="23" t="s">
        <v>19</v>
      </c>
      <c r="F24" s="24" t="s">
        <v>4</v>
      </c>
      <c r="G24" s="25" t="s">
        <v>5</v>
      </c>
      <c r="H24" s="26" t="s">
        <v>13</v>
      </c>
      <c r="I24" s="27"/>
      <c r="J24" s="28">
        <f>SUM(J14:J23)</f>
        <v>1599856.9599999997</v>
      </c>
      <c r="K24" s="28">
        <f>SUM(K14:K23)</f>
        <v>2290959.73</v>
      </c>
      <c r="L24" s="28">
        <f>SUM(L14:L23)</f>
        <v>16682.832631619414</v>
      </c>
      <c r="M24" s="28">
        <f>SUM(M14:M23)</f>
        <v>303902</v>
      </c>
    </row>
    <row r="25" spans="1:13" x14ac:dyDescent="0.2">
      <c r="A25" s="12"/>
      <c r="E25" s="18"/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30" t="s">
        <v>20</v>
      </c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/>
      <c r="F27" s="29"/>
      <c r="G27" s="29"/>
      <c r="H27" s="19"/>
      <c r="I27" s="19"/>
      <c r="J27" s="13"/>
      <c r="K27" s="13"/>
      <c r="L27" s="13"/>
      <c r="M27" s="13"/>
    </row>
    <row r="28" spans="1:13" x14ac:dyDescent="0.2">
      <c r="A28" s="12"/>
      <c r="E28" s="16" t="s">
        <v>28</v>
      </c>
      <c r="F28" s="31"/>
      <c r="G28" s="29"/>
      <c r="H28" s="19"/>
      <c r="I28" s="19"/>
      <c r="J28" s="13"/>
      <c r="K28" s="13"/>
      <c r="L28" s="13"/>
      <c r="M28" s="13"/>
    </row>
    <row r="29" spans="1:13" x14ac:dyDescent="0.2">
      <c r="A29" s="14"/>
      <c r="B29" s="15"/>
      <c r="C29"/>
      <c r="E29" s="60"/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 t="s">
        <v>15</v>
      </c>
      <c r="B30" s="15">
        <v>6125</v>
      </c>
      <c r="C30" t="s">
        <v>37</v>
      </c>
      <c r="D30" s="1" t="s">
        <v>38</v>
      </c>
      <c r="E30" s="94" t="s">
        <v>39</v>
      </c>
      <c r="F30" s="31" t="s">
        <v>40</v>
      </c>
      <c r="G30" s="61" t="s">
        <v>41</v>
      </c>
      <c r="H30" s="19" t="s">
        <v>42</v>
      </c>
      <c r="I30" s="59" t="s">
        <v>43</v>
      </c>
      <c r="J30" s="20"/>
      <c r="K30" s="13">
        <v>-154685.47</v>
      </c>
      <c r="L30" s="13"/>
      <c r="M30" s="20"/>
    </row>
    <row r="31" spans="1:13" x14ac:dyDescent="0.2">
      <c r="A31" s="14" t="s">
        <v>15</v>
      </c>
      <c r="B31" s="15">
        <v>6125</v>
      </c>
      <c r="C31" t="s">
        <v>37</v>
      </c>
      <c r="D31" s="1" t="s">
        <v>38</v>
      </c>
      <c r="E31" s="60" t="s">
        <v>39</v>
      </c>
      <c r="F31" s="31" t="s">
        <v>40</v>
      </c>
      <c r="G31" s="61" t="s">
        <v>41</v>
      </c>
      <c r="H31" s="19" t="s">
        <v>42</v>
      </c>
      <c r="I31" s="59" t="s">
        <v>44</v>
      </c>
      <c r="J31" s="20">
        <v>-234437.95</v>
      </c>
      <c r="K31" s="13"/>
      <c r="L31" s="13"/>
      <c r="M31" s="20"/>
    </row>
    <row r="32" spans="1:13" x14ac:dyDescent="0.2">
      <c r="A32" s="14"/>
      <c r="B32" s="15"/>
      <c r="C32"/>
      <c r="E32" s="60"/>
      <c r="F32" s="31"/>
      <c r="G32" s="61"/>
      <c r="H32" s="19"/>
      <c r="I32" s="59"/>
      <c r="J32" s="20"/>
      <c r="K32" s="13"/>
      <c r="L32" s="13"/>
      <c r="M32" s="20"/>
    </row>
    <row r="33" spans="1:15" x14ac:dyDescent="0.2">
      <c r="A33" s="12"/>
      <c r="E33" s="32" t="s">
        <v>21</v>
      </c>
      <c r="F33" s="33"/>
      <c r="G33" s="33"/>
      <c r="H33" s="34"/>
      <c r="I33" s="34"/>
      <c r="J33" s="35">
        <f>SUM(J29:J32)</f>
        <v>-234437.95</v>
      </c>
      <c r="K33" s="35">
        <f>SUM(K29:K32)</f>
        <v>-154685.47</v>
      </c>
      <c r="L33" s="35">
        <f>SUM(L29:L32)</f>
        <v>0</v>
      </c>
      <c r="M33" s="35">
        <f>SUM(M29:M32)</f>
        <v>0</v>
      </c>
    </row>
    <row r="34" spans="1:15" x14ac:dyDescent="0.2">
      <c r="A34" s="12"/>
      <c r="E34" s="18"/>
      <c r="F34" s="29"/>
      <c r="G34" s="29"/>
      <c r="H34" s="19"/>
      <c r="I34" s="19"/>
      <c r="J34" s="13"/>
      <c r="K34" s="13"/>
      <c r="L34" s="13"/>
      <c r="M34" s="13"/>
    </row>
    <row r="35" spans="1:15" x14ac:dyDescent="0.2">
      <c r="A35" s="12"/>
      <c r="B35" s="15"/>
      <c r="E35" s="16" t="s">
        <v>11</v>
      </c>
      <c r="F35" s="29"/>
      <c r="G35" s="29"/>
      <c r="H35" s="19"/>
      <c r="I35" s="19"/>
      <c r="J35" s="13" t="s">
        <v>14</v>
      </c>
      <c r="K35" s="13" t="s">
        <v>14</v>
      </c>
      <c r="L35" s="13"/>
      <c r="M35" s="13" t="s">
        <v>14</v>
      </c>
    </row>
    <row r="36" spans="1:15" x14ac:dyDescent="0.2">
      <c r="A36" s="14"/>
      <c r="B36" s="15"/>
      <c r="C36" s="79"/>
      <c r="D36" s="79"/>
      <c r="E36"/>
      <c r="F36" s="61"/>
      <c r="G36" s="61"/>
      <c r="H36" s="67"/>
      <c r="I36" s="62"/>
      <c r="J36" s="13"/>
      <c r="K36" s="13"/>
      <c r="L36" s="13"/>
      <c r="M36" s="13"/>
    </row>
    <row r="37" spans="1:15" x14ac:dyDescent="0.2">
      <c r="A37" s="14"/>
      <c r="B37" s="15"/>
      <c r="C37"/>
      <c r="D37" s="86"/>
      <c r="E37" s="87" t="s">
        <v>31</v>
      </c>
      <c r="F37" s="61"/>
      <c r="G37" s="61"/>
      <c r="H37" s="67"/>
      <c r="I37" s="62"/>
      <c r="J37" s="68"/>
      <c r="K37" s="68"/>
      <c r="L37" s="13"/>
      <c r="M37" s="68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B39" s="15"/>
      <c r="E39" s="7"/>
      <c r="F39" s="29"/>
      <c r="G39" s="29"/>
      <c r="H39" s="19"/>
      <c r="I39" s="19"/>
      <c r="J39" s="36"/>
      <c r="K39" s="36"/>
      <c r="L39" s="13"/>
      <c r="M39" s="36"/>
    </row>
    <row r="40" spans="1:15" x14ac:dyDescent="0.2">
      <c r="A40" s="12"/>
      <c r="E40" s="32" t="s">
        <v>22</v>
      </c>
      <c r="F40" s="33"/>
      <c r="G40" s="33"/>
      <c r="H40" s="34"/>
      <c r="I40" s="34"/>
      <c r="J40" s="35">
        <f>SUM(J36:J39)</f>
        <v>0</v>
      </c>
      <c r="K40" s="35">
        <f>SUM(K36:K39)</f>
        <v>0</v>
      </c>
      <c r="L40" s="35">
        <f t="shared" ref="L40:M40" si="0">SUM(L36:L39)</f>
        <v>0</v>
      </c>
      <c r="M40" s="35">
        <f t="shared" si="0"/>
        <v>0</v>
      </c>
    </row>
    <row r="41" spans="1:15" x14ac:dyDescent="0.2">
      <c r="A41" s="12"/>
      <c r="E41" s="18"/>
      <c r="F41" s="18"/>
      <c r="G41" s="18"/>
      <c r="H41" s="18"/>
      <c r="I41" s="18"/>
      <c r="J41" s="37"/>
      <c r="K41" s="37"/>
      <c r="L41" s="38"/>
      <c r="M41" s="38"/>
    </row>
    <row r="42" spans="1:15" x14ac:dyDescent="0.2">
      <c r="A42" s="12"/>
      <c r="J42" s="12"/>
      <c r="K42" s="12"/>
      <c r="L42" s="20"/>
      <c r="M42" s="20"/>
    </row>
    <row r="43" spans="1:15" ht="38.25" customHeight="1" x14ac:dyDescent="0.2">
      <c r="A43" s="12"/>
      <c r="E43" s="23" t="s">
        <v>23</v>
      </c>
      <c r="F43" s="39"/>
      <c r="G43" s="39"/>
      <c r="H43" s="39"/>
      <c r="I43" s="39"/>
      <c r="J43" s="40">
        <f>+J33+J40</f>
        <v>-234437.95</v>
      </c>
      <c r="K43" s="40">
        <f>+K33+K40</f>
        <v>-154685.47</v>
      </c>
      <c r="L43" s="41">
        <f>+L33+L40</f>
        <v>0</v>
      </c>
      <c r="M43" s="41">
        <f>+M33+M40</f>
        <v>0</v>
      </c>
    </row>
    <row r="44" spans="1:15" x14ac:dyDescent="0.2">
      <c r="A44" s="12"/>
      <c r="F44" s="42"/>
      <c r="J44" s="12"/>
      <c r="K44" s="12"/>
      <c r="L44" s="20"/>
      <c r="M44" s="20"/>
    </row>
    <row r="45" spans="1:15" ht="38.25" customHeight="1" x14ac:dyDescent="0.2">
      <c r="A45" s="12"/>
      <c r="E45" s="43" t="s">
        <v>25</v>
      </c>
      <c r="F45" s="85">
        <f>F4</f>
        <v>45961</v>
      </c>
      <c r="G45" s="44"/>
      <c r="H45" s="44"/>
      <c r="I45" s="44"/>
      <c r="J45" s="75">
        <f>-J43+J24</f>
        <v>1834294.9099999997</v>
      </c>
      <c r="K45" s="75">
        <f>-K43+K24</f>
        <v>2445645.2000000002</v>
      </c>
      <c r="L45" s="88">
        <f>-L43+L24</f>
        <v>16682.832631619414</v>
      </c>
      <c r="M45" s="92">
        <f>-M43+M24</f>
        <v>303902</v>
      </c>
      <c r="O45" s="74"/>
    </row>
    <row r="46" spans="1:15" x14ac:dyDescent="0.2">
      <c r="A46" s="12"/>
      <c r="E46" s="93"/>
      <c r="F46" s="69"/>
      <c r="G46" s="42"/>
      <c r="H46" s="42"/>
      <c r="I46" s="42"/>
      <c r="J46" s="70"/>
      <c r="K46" s="70"/>
      <c r="L46" s="70"/>
      <c r="M46" s="71"/>
    </row>
    <row r="47" spans="1:15" ht="13.5" customHeight="1" x14ac:dyDescent="0.2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72"/>
    </row>
    <row r="48" spans="1:15" x14ac:dyDescent="0.2">
      <c r="E48"/>
      <c r="I48" s="65"/>
      <c r="J48"/>
      <c r="K48"/>
      <c r="L48"/>
      <c r="M48"/>
    </row>
    <row r="49" spans="7:13" x14ac:dyDescent="0.2">
      <c r="G49"/>
      <c r="I49" s="65"/>
      <c r="J49" s="64"/>
      <c r="K49" s="64"/>
      <c r="L49" s="64"/>
      <c r="M49" s="64"/>
    </row>
    <row r="50" spans="7:13" x14ac:dyDescent="0.2">
      <c r="I50" s="63"/>
      <c r="J50" s="82"/>
      <c r="K50" s="82"/>
      <c r="L50" s="82"/>
      <c r="M50" s="82"/>
    </row>
    <row r="51" spans="7:13" x14ac:dyDescent="0.2">
      <c r="J51" s="57"/>
      <c r="K51" s="57"/>
      <c r="L51" s="57"/>
      <c r="M51" s="57"/>
    </row>
    <row r="52" spans="7:13" x14ac:dyDescent="0.2">
      <c r="J52" s="58"/>
      <c r="K52" s="58"/>
      <c r="L52" s="56"/>
      <c r="M52" s="58"/>
    </row>
    <row r="53" spans="7:13" x14ac:dyDescent="0.2">
      <c r="J53" s="56"/>
      <c r="K53" s="47"/>
      <c r="L53" s="56"/>
      <c r="M53" s="56"/>
    </row>
    <row r="54" spans="7:13" x14ac:dyDescent="0.2">
      <c r="J54" s="47"/>
      <c r="K54" s="47"/>
      <c r="L54" s="47"/>
      <c r="M54" s="47"/>
    </row>
    <row r="55" spans="7:13" x14ac:dyDescent="0.2">
      <c r="J55" s="47"/>
      <c r="K55" s="47"/>
      <c r="L55" s="47"/>
      <c r="M55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2025-11-18T18:13:00Z</dcterms:modified>
</cp:coreProperties>
</file>