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C255DD22-1B99-4CC6-9C3B-6E6793F632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3" i="1" l="1"/>
  <c r="F13" i="1"/>
  <c r="F4" i="1"/>
  <c r="L33" i="1"/>
  <c r="K33" i="1"/>
  <c r="F3" i="1" l="1"/>
  <c r="F45" i="1" l="1"/>
  <c r="K40" i="1" l="1"/>
  <c r="K43" i="1" s="1"/>
  <c r="K45" i="1" s="1"/>
  <c r="J40" i="1" l="1"/>
  <c r="J43" i="1" s="1"/>
  <c r="J45" i="1" s="1"/>
  <c r="L40" i="1" l="1"/>
  <c r="L43" i="1" s="1"/>
  <c r="L45" i="1" s="1"/>
</calcChain>
</file>

<file path=xl/sharedStrings.xml><?xml version="1.0" encoding="utf-8"?>
<sst xmlns="http://schemas.openxmlformats.org/spreadsheetml/2006/main" count="66" uniqueCount="56">
  <si>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</si>
  <si>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</si>
  <si>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</si>
  <si>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</si>
  <si>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</si>
  <si>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</si>
  <si>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</si>
  <si>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</si>
  <si>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</si>
  <si>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</si>
  <si>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</si>
  <si>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</si>
  <si>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</si>
  <si>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</si>
  <si>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</si>
  <si>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</si>
  <si>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</si>
  <si>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</si>
  <si>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</si>
  <si>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</si>
  <si>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</si>
  <si>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</si>
  <si>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</si>
  <si>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</si>
  <si>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</si>
  <si>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</si>
  <si>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</si>
  <si>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</si>
  <si>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</si>
  <si>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</si>
  <si>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</si>
  <si>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</si>
  <si>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</si>
  <si>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</si>
  <si>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</si>
  <si>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</si>
  <si>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Merced</t>
  </si>
  <si>
    <t>10/16/2025</t>
  </si>
  <si>
    <t>LOS BANOS</t>
  </si>
  <si>
    <t>CML-5160(028)</t>
  </si>
  <si>
    <t>5-MILES STRETCH OF SR-152</t>
  </si>
  <si>
    <t xml:space="preserve">SYNCHRONIZATION OF 14 TRAFFIC SIGNALS ON A FIVE MILE
</t>
  </si>
  <si>
    <t>Y400</t>
  </si>
  <si>
    <t>10/23/2025</t>
  </si>
  <si>
    <t>MERCED</t>
  </si>
  <si>
    <t>CML-5085(050)</t>
  </si>
  <si>
    <t>SOUTH R, S, AND T STREETS BETWEEN CHILDS AVE AND STUART DRIVE; AND STUART DRIVE BETWEEN CHILDS AVE AND SOUTH R STREET.</t>
  </si>
  <si>
    <t>CONSTRUCT SIDEWALKS</t>
  </si>
  <si>
    <t>Y003</t>
  </si>
  <si>
    <t>FFY 2025-2026 Estimated (Advanced) CMAQ Apportionments as of 11/4/2025</t>
  </si>
  <si>
    <t>FFY 2025-2026 Estimated (Advanced) STBG Flex Apportionments as of 11/4/2025</t>
  </si>
  <si>
    <t>GUSTINE CITY</t>
  </si>
  <si>
    <t>IN THE CITY OF GUSTINE ON NORTH AVE (BETWEEN LINDEN AVE AND WEST AVE)</t>
  </si>
  <si>
    <t>PEDESTRIAN IMPROVEMENTS - WALKWAY</t>
  </si>
  <si>
    <t>Z003</t>
  </si>
  <si>
    <t>CML-5230(012)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</si>
</sst>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40" fontId="2" fillId="0" borderId="9" xfId="0" applyNumberFormat="1" applyFont="1" applyBorder="1"/>
    <xf numFmtId="40" fontId="2" fillId="2" borderId="10" xfId="0" applyNumberFormat="1" applyFont="1" applyFill="1" applyBorder="1"/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45961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45930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5791308.6300000018</v>
      </c>
      <c r="K14" s="13">
        <v>0</v>
      </c>
      <c r="L14" s="13">
        <v>-0.73963962774723768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2" x14ac:dyDescent="0.2">
      <c r="A17" s="14"/>
      <c r="B17" s="18"/>
      <c r="C17" s="18"/>
      <c r="D17" s="21"/>
      <c r="E17" s="78" t="s">
        <v>32</v>
      </c>
      <c r="F17" s="16"/>
      <c r="G17" s="73"/>
      <c r="H17" s="74"/>
      <c r="I17" s="77" t="s">
        <v>33</v>
      </c>
      <c r="J17" s="13">
        <v>-11560</v>
      </c>
      <c r="K17" s="13"/>
      <c r="L17" s="13"/>
    </row>
    <row r="18" spans="1:12" x14ac:dyDescent="0.2">
      <c r="A18" s="14"/>
      <c r="B18" s="18"/>
      <c r="C18" s="18"/>
      <c r="D18" s="21"/>
      <c r="E18" s="78" t="s">
        <v>34</v>
      </c>
      <c r="F18" s="16"/>
      <c r="G18" s="73"/>
      <c r="H18" s="74"/>
      <c r="I18" s="77" t="s">
        <v>35</v>
      </c>
      <c r="J18" s="13"/>
      <c r="K18" s="13"/>
      <c r="L18" s="13">
        <v>-98351</v>
      </c>
    </row>
    <row r="19" spans="1:12" x14ac:dyDescent="0.2">
      <c r="A19" s="14"/>
      <c r="B19" s="18"/>
      <c r="C19" s="18"/>
      <c r="D19" s="21"/>
      <c r="E19" s="53" t="s">
        <v>49</v>
      </c>
      <c r="F19" s="16"/>
      <c r="G19" s="73"/>
      <c r="H19" s="74"/>
      <c r="I19" s="77" t="s">
        <v>33</v>
      </c>
      <c r="J19" s="13">
        <v>4127075</v>
      </c>
      <c r="K19" s="13"/>
      <c r="L19" s="13"/>
    </row>
    <row r="20" spans="1:12" x14ac:dyDescent="0.2">
      <c r="A20" s="14"/>
      <c r="B20" s="18"/>
      <c r="C20" s="18"/>
      <c r="D20" s="21"/>
      <c r="E20" s="53" t="s">
        <v>50</v>
      </c>
      <c r="F20" s="16"/>
      <c r="G20" s="73"/>
      <c r="H20" s="74"/>
      <c r="I20" s="77" t="s">
        <v>35</v>
      </c>
      <c r="J20" s="13"/>
      <c r="K20" s="13"/>
      <c r="L20" s="75">
        <v>4587029</v>
      </c>
    </row>
    <row r="21" spans="1:12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2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9906823.6300000027</v>
      </c>
      <c r="K23" s="24">
        <f t="shared" ref="K23:L23" si="0">SUM(K14:K22)</f>
        <v>0</v>
      </c>
      <c r="L23" s="24">
        <f t="shared" si="0"/>
        <v>4488677.2603603723</v>
      </c>
    </row>
    <row r="24" spans="1:12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2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2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2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2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2" x14ac:dyDescent="0.2">
      <c r="A29" s="14" t="s">
        <v>16</v>
      </c>
      <c r="B29" s="15">
        <v>6095</v>
      </c>
      <c r="C29" s="1" t="s">
        <v>36</v>
      </c>
      <c r="D29" s="1" t="s">
        <v>37</v>
      </c>
      <c r="E29" s="67" t="s">
        <v>51</v>
      </c>
      <c r="F29" s="64" t="s">
        <v>55</v>
      </c>
      <c r="G29" s="62" t="s">
        <v>52</v>
      </c>
      <c r="H29" s="62" t="s">
        <v>53</v>
      </c>
      <c r="I29" s="61" t="s">
        <v>54</v>
      </c>
      <c r="J29" s="88">
        <v>-252.8</v>
      </c>
      <c r="K29" s="13"/>
      <c r="L29" s="13"/>
    </row>
    <row r="30" spans="1:12" x14ac:dyDescent="0.2">
      <c r="A30" s="14" t="s">
        <v>16</v>
      </c>
      <c r="B30" s="15">
        <v>6095</v>
      </c>
      <c r="C30" s="1" t="s">
        <v>36</v>
      </c>
      <c r="D30" s="1" t="s">
        <v>37</v>
      </c>
      <c r="E30" s="67" t="s">
        <v>38</v>
      </c>
      <c r="F30" s="64" t="s">
        <v>39</v>
      </c>
      <c r="G30" s="62" t="s">
        <v>40</v>
      </c>
      <c r="H30" s="62" t="s">
        <v>41</v>
      </c>
      <c r="I30" s="61" t="s">
        <v>42</v>
      </c>
      <c r="J30" s="88">
        <v>-0.18</v>
      </c>
      <c r="K30" s="13"/>
      <c r="L30" s="13"/>
    </row>
    <row r="31" spans="1:12" x14ac:dyDescent="0.2">
      <c r="A31" s="14" t="s">
        <v>16</v>
      </c>
      <c r="B31" s="15">
        <v>6095</v>
      </c>
      <c r="C31" s="1" t="s">
        <v>36</v>
      </c>
      <c r="D31" s="1" t="s">
        <v>43</v>
      </c>
      <c r="E31" s="67" t="s">
        <v>44</v>
      </c>
      <c r="F31" s="64" t="s">
        <v>45</v>
      </c>
      <c r="G31" s="62" t="s">
        <v>46</v>
      </c>
      <c r="H31" s="62" t="s">
        <v>47</v>
      </c>
      <c r="I31" s="61" t="s">
        <v>48</v>
      </c>
      <c r="J31" s="88">
        <v>-0.01</v>
      </c>
      <c r="K31" s="13"/>
      <c r="L31" s="13"/>
    </row>
    <row r="32" spans="1:12" x14ac:dyDescent="0.2">
      <c r="A32" s="12"/>
      <c r="E32" s="16"/>
      <c r="F32" s="27"/>
      <c r="G32" s="25"/>
      <c r="H32" s="25"/>
      <c r="I32" s="19"/>
      <c r="J32" s="13"/>
      <c r="K32" s="13"/>
      <c r="L32" s="13"/>
    </row>
    <row r="33" spans="1:15" x14ac:dyDescent="0.2">
      <c r="A33" s="12"/>
      <c r="E33" s="28" t="s">
        <v>22</v>
      </c>
      <c r="F33" s="29"/>
      <c r="G33" s="29"/>
      <c r="H33" s="29"/>
      <c r="I33" s="30"/>
      <c r="J33" s="89">
        <f>SUM(J28:J32)</f>
        <v>-252.99</v>
      </c>
      <c r="K33" s="31">
        <f>SUM(K28:K32)</f>
        <v>0</v>
      </c>
      <c r="L33" s="31">
        <f>SUM(L28:L32)</f>
        <v>0</v>
      </c>
      <c r="O33" s="32"/>
    </row>
    <row r="34" spans="1:15" x14ac:dyDescent="0.2">
      <c r="A34" s="12"/>
      <c r="E34" s="18"/>
      <c r="F34" s="25"/>
      <c r="G34" s="25"/>
      <c r="H34" s="25"/>
      <c r="I34" s="19"/>
      <c r="J34" s="13"/>
      <c r="K34" s="13"/>
      <c r="L34" s="13"/>
    </row>
    <row r="35" spans="1:15" x14ac:dyDescent="0.2">
      <c r="A35" s="12"/>
      <c r="B35" s="15"/>
      <c r="E35" s="16" t="s">
        <v>11</v>
      </c>
      <c r="F35" s="25"/>
      <c r="G35" s="25"/>
      <c r="H35" s="25"/>
      <c r="I35" s="19"/>
      <c r="J35" s="13" t="s">
        <v>14</v>
      </c>
      <c r="K35" s="13" t="s">
        <v>14</v>
      </c>
      <c r="L35" s="13"/>
    </row>
    <row r="36" spans="1:15" x14ac:dyDescent="0.2">
      <c r="A36" s="14"/>
      <c r="B36" s="15"/>
      <c r="D36" s="33"/>
      <c r="F36" s="25"/>
      <c r="G36" s="25"/>
      <c r="H36" s="25"/>
      <c r="I36" s="19"/>
      <c r="J36" s="13"/>
      <c r="K36" s="13"/>
      <c r="L36" s="13"/>
    </row>
    <row r="37" spans="1:15" x14ac:dyDescent="0.2">
      <c r="A37" s="14"/>
      <c r="B37" s="15"/>
      <c r="C37" s="53"/>
      <c r="D37" s="84"/>
      <c r="E37" s="87" t="s">
        <v>31</v>
      </c>
      <c r="F37" s="85"/>
      <c r="G37" s="85"/>
      <c r="H37" s="85"/>
      <c r="I37" s="86"/>
      <c r="J37" s="13"/>
      <c r="K37" s="13"/>
      <c r="L37" s="13"/>
    </row>
    <row r="38" spans="1:15" x14ac:dyDescent="0.2">
      <c r="A38" s="12"/>
      <c r="C38" s="36"/>
      <c r="D38" s="37"/>
      <c r="E38" s="34"/>
      <c r="F38" s="35"/>
      <c r="G38" s="35"/>
      <c r="H38" s="35"/>
      <c r="I38" s="35"/>
      <c r="J38" s="13"/>
      <c r="K38" s="13"/>
      <c r="L38" s="13"/>
    </row>
    <row r="39" spans="1:15" x14ac:dyDescent="0.2">
      <c r="A39" s="38"/>
      <c r="B39" s="37"/>
      <c r="C39" s="37"/>
      <c r="D39" s="37"/>
      <c r="E39" s="7"/>
      <c r="F39" s="35"/>
      <c r="G39" s="35"/>
      <c r="H39" s="35"/>
      <c r="I39" s="35"/>
      <c r="J39" s="13"/>
      <c r="K39" s="13"/>
      <c r="L39" s="13"/>
    </row>
    <row r="40" spans="1:15" x14ac:dyDescent="0.2">
      <c r="A40" s="12"/>
      <c r="E40" s="28" t="s">
        <v>23</v>
      </c>
      <c r="F40" s="29"/>
      <c r="G40" s="29"/>
      <c r="H40" s="29"/>
      <c r="I40" s="30"/>
      <c r="J40" s="31">
        <f>SUM(J36:J39)</f>
        <v>0</v>
      </c>
      <c r="K40" s="31">
        <f>SUM(K36:K39)</f>
        <v>0</v>
      </c>
      <c r="L40" s="31">
        <f>SUM(L36:L39)</f>
        <v>0</v>
      </c>
    </row>
    <row r="41" spans="1:15" x14ac:dyDescent="0.2">
      <c r="A41" s="12"/>
      <c r="E41" s="18"/>
      <c r="F41" s="18"/>
      <c r="G41" s="18"/>
      <c r="H41" s="18"/>
      <c r="I41" s="18"/>
      <c r="J41" s="39"/>
      <c r="K41" s="39"/>
      <c r="L41" s="13"/>
    </row>
    <row r="42" spans="1:15" x14ac:dyDescent="0.2">
      <c r="A42" s="12"/>
      <c r="J42" s="20"/>
      <c r="K42" s="20"/>
      <c r="L42" s="13"/>
    </row>
    <row r="43" spans="1:15" ht="30" customHeight="1" x14ac:dyDescent="0.2">
      <c r="A43" s="12"/>
      <c r="E43" s="22" t="s">
        <v>24</v>
      </c>
      <c r="F43" s="40"/>
      <c r="G43" s="40"/>
      <c r="H43" s="40"/>
      <c r="I43" s="40"/>
      <c r="J43" s="90">
        <f>+J33+J40</f>
        <v>-252.99</v>
      </c>
      <c r="K43" s="41">
        <f>+K33+K40</f>
        <v>0</v>
      </c>
      <c r="L43" s="24">
        <f>+L33+L40</f>
        <v>0</v>
      </c>
    </row>
    <row r="44" spans="1:15" x14ac:dyDescent="0.2">
      <c r="A44" s="12"/>
      <c r="F44" s="42"/>
      <c r="J44" s="20"/>
      <c r="K44" s="20"/>
      <c r="L44" s="13"/>
    </row>
    <row r="45" spans="1:15" ht="38.25" x14ac:dyDescent="0.2">
      <c r="A45" s="12"/>
      <c r="E45" s="43" t="s">
        <v>26</v>
      </c>
      <c r="F45" s="81">
        <f>F4</f>
        <v>45961</v>
      </c>
      <c r="G45" s="44"/>
      <c r="H45" s="44"/>
      <c r="I45" s="44"/>
      <c r="J45" s="82">
        <f>-J43+J23</f>
        <v>9907076.6200000029</v>
      </c>
      <c r="K45" s="82">
        <f>-K43+K23</f>
        <v>0</v>
      </c>
      <c r="L45" s="83">
        <f>-L43+L23</f>
        <v>4488677.2603603723</v>
      </c>
    </row>
    <row r="46" spans="1:15" x14ac:dyDescent="0.2">
      <c r="A46" s="12"/>
      <c r="E46" s="68"/>
      <c r="F46" s="69"/>
      <c r="G46" s="42"/>
      <c r="H46" s="42"/>
      <c r="I46" s="42"/>
      <c r="J46" s="70"/>
      <c r="K46" s="70"/>
      <c r="L46" s="71"/>
    </row>
    <row r="47" spans="1:15" x14ac:dyDescent="0.2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7"/>
    </row>
    <row r="48" spans="1:15" x14ac:dyDescent="0.2">
      <c r="E48"/>
      <c r="I48" s="65"/>
      <c r="J48" s="53"/>
      <c r="K48" s="53"/>
      <c r="L48" s="53"/>
    </row>
    <row r="49" spans="5:15" x14ac:dyDescent="0.2">
      <c r="E49"/>
      <c r="I49" s="65"/>
      <c r="J49" s="66"/>
      <c r="K49" s="66"/>
      <c r="L49" s="66"/>
      <c r="N49" s="32"/>
      <c r="O49" s="32"/>
    </row>
    <row r="50" spans="5:15" x14ac:dyDescent="0.2">
      <c r="I50" s="63"/>
      <c r="J50" s="79"/>
      <c r="K50" s="79"/>
      <c r="L50" s="79"/>
    </row>
    <row r="51" spans="5:15" x14ac:dyDescent="0.2">
      <c r="J51" s="32"/>
      <c r="K51" s="55"/>
      <c r="L51" s="55"/>
    </row>
    <row r="52" spans="5:15" x14ac:dyDescent="0.2">
      <c r="J52" s="55"/>
      <c r="K52" s="55"/>
      <c r="L52" s="55"/>
    </row>
    <row r="53" spans="5:15" x14ac:dyDescent="0.2">
      <c r="J53" s="56"/>
      <c r="K53" s="56"/>
      <c r="L53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2025-11-18T17:25:02Z</dcterms:modified>
</cp:coreProperties>
</file>