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71BAA5FF-AD98-4A4B-BE65-5B03AC9C4101}" xr6:coauthVersionLast="47" xr6:coauthVersionMax="47" xr10:uidLastSave="{00000000-0000-0000-0000-000000000000}"/>
  <bookViews>
    <workbookView xWindow="-28920" yWindow="45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0" i="1" l="1"/>
  <c r="K40" i="1"/>
  <c r="J40" i="1"/>
  <c r="L24" i="1"/>
  <c r="K24" i="1"/>
  <c r="J24" i="1"/>
  <c r="F13" i="1"/>
  <c r="F4" i="1"/>
  <c r="F3" i="1"/>
  <c r="J33" i="1" l="1"/>
  <c r="L33" i="1" l="1"/>
  <c r="K33" i="1"/>
  <c r="F45" i="1" l="1"/>
  <c r="K43" i="1" l="1"/>
  <c r="K45" i="1" s="1"/>
  <c r="L43" i="1" l="1"/>
  <c r="L45" i="1" s="1"/>
  <c r="J43" i="1"/>
  <c r="J45" i="1" s="1"/>
</calcChain>
</file>

<file path=xl/sharedStrings.xml><?xml version="1.0" encoding="utf-8"?>
<sst xmlns="http://schemas.openxmlformats.org/spreadsheetml/2006/main" count="46" uniqueCount="41">
  <si>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</si>
  <si>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</si>
  <si>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</si>
  <si>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</si>
  <si>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</si>
  <si>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</si>
  <si>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</si>
  <si>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</si>
  <si>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</si>
  <si>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</si>
  <si>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</si>
  <si>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</si>
  <si>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</si>
  <si>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</si>
  <si>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</si>
  <si>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</si>
  <si>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</si>
  <si>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</si>
  <si>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</si>
  <si>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</si>
  <si>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</si>
  <si>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</si>
  <si>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</si>
  <si>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</si>
  <si>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</si>
  <si>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</si>
  <si>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</si>
  <si>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</si>
  <si>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</si>
  <si>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</si>
  <si>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</si>
  <si>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</si>
  <si>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No Activity this Month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</si>
  <si>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</si>
  <si>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</si>
  <si>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</si>
  <si>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</si>
  <si>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Local Streets and Roads Needs Assessment</t>
  </si>
  <si>
    <t>FFY 2025-2026 Estimated (Advanced) CMAQ Apportionments as of 11/4/2025</t>
  </si>
  <si>
    <t>FFY 2025-2026 Estimated (Advanced) STBG Flex Apportionments as of 11/4/2025</t>
  </si>
  <si>
    <t>Repayment for May 24, 2022 LOU between SACOG &amp; KCAG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</si>
</sst>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40" fontId="3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" style="1" bestFit="1" customWidth="1"/>
    <col min="4" max="4" width="11.5703125" style="1" bestFit="1" customWidth="1"/>
    <col min="5" max="5" width="46" style="1" bestFit="1" customWidth="1"/>
    <col min="6" max="6" width="21.5703125" style="1" customWidth="1"/>
    <col min="7" max="8" width="25.7109375" style="1" customWidth="1"/>
    <col min="9" max="9" width="10.85546875" style="1" customWidth="1"/>
    <col min="10" max="10" width="14.7109375" style="1" customWidth="1"/>
    <col min="11" max="11" width="12.28515625" style="1" customWidth="1"/>
    <col min="12" max="12" width="14" style="1" customWidth="1"/>
    <col min="13" max="16384" width="8.85546875" style="1"/>
  </cols>
  <sheetData>
    <row r="1" spans="1:12" x14ac:dyDescent="0.2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x14ac:dyDescent="0.2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x14ac:dyDescent="0.2">
      <c r="A4" s="54"/>
      <c r="B4" s="54"/>
      <c r="C4" s="54"/>
      <c r="D4" s="54"/>
      <c r="E4" s="54"/>
      <c r="F4" s="76">
        <f>[1]Template!$A$4</f>
        <v>45961</v>
      </c>
      <c r="G4" s="54"/>
      <c r="H4" s="54"/>
      <c r="I4" s="54"/>
      <c r="J4" s="54"/>
      <c r="K4" s="54"/>
      <c r="L4" s="54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9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76">
        <f>[1]Template!$F$12</f>
        <v>45930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4338993.22</v>
      </c>
      <c r="K14" s="13">
        <v>0</v>
      </c>
      <c r="L14" s="13">
        <v>0.27259600022807717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2">
      <c r="A17" s="12"/>
      <c r="E17" s="74" t="s">
        <v>33</v>
      </c>
      <c r="F17" s="16"/>
      <c r="G17" s="70"/>
      <c r="H17" s="71"/>
      <c r="I17" s="82" t="s">
        <v>34</v>
      </c>
      <c r="J17" s="13">
        <v>-6118</v>
      </c>
      <c r="K17" s="13"/>
      <c r="L17" s="13"/>
    </row>
    <row r="18" spans="1:12" ht="12.75" customHeight="1" x14ac:dyDescent="0.2">
      <c r="A18" s="12"/>
      <c r="E18" s="74" t="s">
        <v>35</v>
      </c>
      <c r="F18" s="16"/>
      <c r="G18" s="70"/>
      <c r="H18" s="71"/>
      <c r="I18" s="82" t="s">
        <v>36</v>
      </c>
      <c r="J18" s="13"/>
      <c r="K18" s="13"/>
      <c r="L18" s="13">
        <v>-55692</v>
      </c>
    </row>
    <row r="19" spans="1:12" ht="12.75" customHeight="1" x14ac:dyDescent="0.2">
      <c r="A19" s="12"/>
      <c r="E19" s="63" t="s">
        <v>38</v>
      </c>
      <c r="F19" s="16"/>
      <c r="G19" s="70"/>
      <c r="H19" s="71"/>
      <c r="I19" s="82" t="s">
        <v>34</v>
      </c>
      <c r="J19" s="13">
        <v>2168798</v>
      </c>
      <c r="K19" s="13"/>
      <c r="L19" s="13"/>
    </row>
    <row r="20" spans="1:12" ht="12.75" customHeight="1" x14ac:dyDescent="0.2">
      <c r="A20" s="12"/>
      <c r="E20" s="63" t="s">
        <v>39</v>
      </c>
      <c r="F20" s="16"/>
      <c r="G20" s="70"/>
      <c r="H20" s="71"/>
      <c r="I20" s="82" t="s">
        <v>36</v>
      </c>
      <c r="J20" s="61"/>
      <c r="K20" s="13"/>
      <c r="L20" s="13">
        <v>2492369</v>
      </c>
    </row>
    <row r="21" spans="1:12" ht="12.75" customHeight="1" x14ac:dyDescent="0.2">
      <c r="A21" s="12"/>
      <c r="E21" t="s">
        <v>37</v>
      </c>
      <c r="F21" s="63"/>
      <c r="G21" s="63"/>
      <c r="H21" s="72"/>
      <c r="I21" s="82" t="s">
        <v>36</v>
      </c>
      <c r="J21" s="61"/>
      <c r="K21" s="13"/>
      <c r="L21" s="13">
        <v>-923</v>
      </c>
    </row>
    <row r="22" spans="1:12" ht="12.75" customHeight="1" x14ac:dyDescent="0.2">
      <c r="A22" s="12"/>
      <c r="E22" s="74" t="s">
        <v>40</v>
      </c>
      <c r="F22" s="16"/>
      <c r="G22" s="70"/>
      <c r="H22" s="71"/>
      <c r="I22" s="83" t="s">
        <v>34</v>
      </c>
      <c r="J22" s="72">
        <v>2000000</v>
      </c>
      <c r="K22" s="13"/>
      <c r="L22" s="13"/>
    </row>
    <row r="23" spans="1:12" x14ac:dyDescent="0.2">
      <c r="A23" s="14"/>
      <c r="B23" s="18"/>
      <c r="C23" s="18"/>
      <c r="D23" s="21"/>
      <c r="F23" s="16"/>
      <c r="G23" s="18"/>
      <c r="H23" s="19"/>
      <c r="I23" s="13"/>
      <c r="J23" s="13"/>
      <c r="K23" s="13"/>
      <c r="L23" s="13"/>
    </row>
    <row r="24" spans="1:12" x14ac:dyDescent="0.2">
      <c r="A24" s="12"/>
      <c r="E24" s="22" t="s">
        <v>19</v>
      </c>
      <c r="F24" s="23" t="s">
        <v>4</v>
      </c>
      <c r="G24" s="23" t="s">
        <v>5</v>
      </c>
      <c r="H24" s="24" t="s">
        <v>13</v>
      </c>
      <c r="I24" s="25"/>
      <c r="J24" s="26">
        <f>SUM(J14:J23)</f>
        <v>8501673.2199999988</v>
      </c>
      <c r="K24" s="26">
        <f>SUM(K14:K23)</f>
        <v>0</v>
      </c>
      <c r="L24" s="26">
        <f>SUM(L14:L23)</f>
        <v>2435754.2725960002</v>
      </c>
    </row>
    <row r="25" spans="1:12" x14ac:dyDescent="0.2">
      <c r="A25" s="12"/>
      <c r="E25" s="18"/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28" t="s">
        <v>20</v>
      </c>
      <c r="F26" s="27"/>
      <c r="G26" s="27"/>
      <c r="H26" s="19"/>
      <c r="I26" s="19"/>
      <c r="J26" s="13"/>
      <c r="K26" s="13"/>
      <c r="L26" s="13"/>
    </row>
    <row r="27" spans="1:12" x14ac:dyDescent="0.2">
      <c r="A27" s="12"/>
      <c r="E27" s="28"/>
      <c r="F27" s="27"/>
      <c r="G27" s="27"/>
      <c r="H27" s="19"/>
      <c r="I27" s="19"/>
      <c r="J27" s="13"/>
      <c r="K27" s="13"/>
      <c r="L27" s="13"/>
    </row>
    <row r="28" spans="1:12" x14ac:dyDescent="0.2">
      <c r="A28" s="12"/>
      <c r="E28" s="16" t="s">
        <v>28</v>
      </c>
      <c r="F28" s="27"/>
      <c r="G28" s="27"/>
      <c r="H28" s="19"/>
      <c r="I28" s="19"/>
      <c r="J28" s="13"/>
      <c r="K28" s="13"/>
      <c r="L28" s="13"/>
    </row>
    <row r="29" spans="1:12" x14ac:dyDescent="0.2">
      <c r="A29" s="14"/>
      <c r="B29" s="15"/>
      <c r="E29" s="62"/>
      <c r="F29" s="27"/>
      <c r="G29" s="27"/>
      <c r="H29" s="19"/>
      <c r="I29" s="57"/>
      <c r="J29" s="13"/>
      <c r="K29" s="13"/>
      <c r="L29" s="13"/>
    </row>
    <row r="30" spans="1:12" x14ac:dyDescent="0.2">
      <c r="A30" s="14"/>
      <c r="B30" s="15"/>
      <c r="C30" s="78"/>
      <c r="D30" s="75"/>
      <c r="E30" s="81" t="s">
        <v>32</v>
      </c>
      <c r="F30" s="27"/>
      <c r="G30" s="27"/>
      <c r="H30" s="19"/>
      <c r="I30" s="57"/>
      <c r="J30" s="13"/>
      <c r="K30" s="13"/>
      <c r="L30" s="13"/>
    </row>
    <row r="31" spans="1:12" x14ac:dyDescent="0.2">
      <c r="A31" s="14"/>
      <c r="B31" s="15"/>
      <c r="C31"/>
      <c r="D31" s="75"/>
      <c r="E31" s="62"/>
      <c r="F31" s="27"/>
      <c r="G31" s="27"/>
      <c r="H31" s="19"/>
      <c r="I31" s="57"/>
      <c r="J31" s="13"/>
      <c r="K31" s="13"/>
      <c r="L31" s="13"/>
    </row>
    <row r="32" spans="1:12" x14ac:dyDescent="0.2">
      <c r="A32" s="12"/>
      <c r="E32" s="16"/>
      <c r="F32" s="27"/>
      <c r="G32" s="27"/>
      <c r="H32" s="19"/>
      <c r="I32" s="19"/>
      <c r="J32" s="13"/>
      <c r="K32" s="13"/>
      <c r="L32" s="13"/>
    </row>
    <row r="33" spans="1:12" x14ac:dyDescent="0.2">
      <c r="A33" s="12"/>
      <c r="E33" s="29" t="s">
        <v>21</v>
      </c>
      <c r="F33" s="30"/>
      <c r="G33" s="30"/>
      <c r="H33" s="31"/>
      <c r="I33" s="31"/>
      <c r="J33" s="32">
        <f>SUM(J29:J32)</f>
        <v>0</v>
      </c>
      <c r="K33" s="32">
        <f>SUM(K29:K32)</f>
        <v>0</v>
      </c>
      <c r="L33" s="32">
        <f>SUM(L29:L32)</f>
        <v>0</v>
      </c>
    </row>
    <row r="34" spans="1:12" x14ac:dyDescent="0.2">
      <c r="A34" s="12"/>
      <c r="E34" s="18"/>
      <c r="F34" s="27"/>
      <c r="G34" s="27"/>
      <c r="H34" s="19"/>
      <c r="I34" s="19"/>
      <c r="J34" s="13"/>
      <c r="K34" s="13"/>
      <c r="L34" s="13"/>
    </row>
    <row r="35" spans="1:12" x14ac:dyDescent="0.2">
      <c r="A35" s="12"/>
      <c r="B35" s="15"/>
      <c r="E35" s="16" t="s">
        <v>11</v>
      </c>
      <c r="F35" s="27"/>
      <c r="G35" s="27"/>
      <c r="H35" s="19"/>
      <c r="I35" s="19"/>
      <c r="J35" s="13" t="s">
        <v>14</v>
      </c>
      <c r="K35" s="13"/>
      <c r="L35" s="13"/>
    </row>
    <row r="36" spans="1:12" x14ac:dyDescent="0.2">
      <c r="A36" s="12"/>
      <c r="B36" s="15"/>
      <c r="E36" s="16"/>
      <c r="F36" s="27"/>
      <c r="G36" s="27"/>
      <c r="H36" s="19"/>
      <c r="I36" s="19"/>
      <c r="J36" s="13"/>
      <c r="K36" s="13"/>
      <c r="L36" s="13"/>
    </row>
    <row r="37" spans="1:12" x14ac:dyDescent="0.2">
      <c r="A37" s="14"/>
      <c r="B37" s="15"/>
      <c r="C37"/>
      <c r="D37" s="79"/>
      <c r="E37" s="80" t="s">
        <v>31</v>
      </c>
      <c r="F37" s="58"/>
      <c r="G37" s="58"/>
      <c r="H37" s="58"/>
      <c r="I37" s="59"/>
      <c r="J37" s="13"/>
      <c r="K37" s="13"/>
      <c r="L37" s="13"/>
    </row>
    <row r="38" spans="1:12" x14ac:dyDescent="0.2">
      <c r="A38" s="36"/>
      <c r="B38" s="33"/>
      <c r="C38" s="33"/>
      <c r="D38" s="33"/>
      <c r="E38" s="34"/>
      <c r="F38" s="35"/>
      <c r="G38" s="35"/>
      <c r="H38" s="37"/>
      <c r="I38" s="37"/>
      <c r="J38" s="13"/>
      <c r="K38" s="13"/>
      <c r="L38" s="13"/>
    </row>
    <row r="39" spans="1:12" x14ac:dyDescent="0.2">
      <c r="A39" s="36"/>
      <c r="B39" s="33"/>
      <c r="C39" s="33"/>
      <c r="D39" s="33"/>
      <c r="E39" s="7"/>
      <c r="F39" s="35"/>
      <c r="G39" s="35"/>
      <c r="H39" s="37"/>
      <c r="I39" s="37"/>
      <c r="J39" s="13"/>
      <c r="K39" s="13"/>
      <c r="L39" s="13"/>
    </row>
    <row r="40" spans="1:12" x14ac:dyDescent="0.2">
      <c r="A40" s="12"/>
      <c r="E40" s="29" t="s">
        <v>22</v>
      </c>
      <c r="F40" s="30"/>
      <c r="G40" s="30"/>
      <c r="H40" s="31"/>
      <c r="I40" s="31"/>
      <c r="J40" s="32">
        <f>SUM(J36:J39)</f>
        <v>0</v>
      </c>
      <c r="K40" s="32">
        <f t="shared" ref="K40:L40" si="0">SUM(K36:K39)</f>
        <v>0</v>
      </c>
      <c r="L40" s="32">
        <f t="shared" si="0"/>
        <v>0</v>
      </c>
    </row>
    <row r="41" spans="1:12" x14ac:dyDescent="0.2">
      <c r="A41" s="12"/>
      <c r="E41" s="18"/>
      <c r="F41" s="18"/>
      <c r="G41" s="18"/>
      <c r="H41" s="18"/>
      <c r="I41" s="18"/>
      <c r="J41" s="38"/>
      <c r="K41" s="13"/>
      <c r="L41" s="13"/>
    </row>
    <row r="42" spans="1:12" x14ac:dyDescent="0.2">
      <c r="A42" s="12"/>
      <c r="J42" s="20"/>
      <c r="K42" s="13"/>
      <c r="L42" s="13"/>
    </row>
    <row r="43" spans="1:12" ht="30" customHeight="1" x14ac:dyDescent="0.2">
      <c r="A43" s="12"/>
      <c r="E43" s="22" t="s">
        <v>23</v>
      </c>
      <c r="F43" s="39"/>
      <c r="G43" s="39"/>
      <c r="H43" s="39"/>
      <c r="I43" s="39"/>
      <c r="J43" s="40">
        <f>+J33+J40</f>
        <v>0</v>
      </c>
      <c r="K43" s="40">
        <f>+K33+K40</f>
        <v>0</v>
      </c>
      <c r="L43" s="26">
        <f>+L33+L40</f>
        <v>0</v>
      </c>
    </row>
    <row r="44" spans="1:12" x14ac:dyDescent="0.2">
      <c r="A44" s="12"/>
      <c r="J44" s="20"/>
      <c r="K44" s="13"/>
      <c r="L44" s="13"/>
    </row>
    <row r="45" spans="1:12" ht="38.25" x14ac:dyDescent="0.2">
      <c r="A45" s="12"/>
      <c r="E45" s="41" t="s">
        <v>25</v>
      </c>
      <c r="F45" s="77">
        <f>F4</f>
        <v>45961</v>
      </c>
      <c r="G45" s="42"/>
      <c r="H45" s="42"/>
      <c r="I45" s="42"/>
      <c r="J45" s="73">
        <f>J24+-J43</f>
        <v>8501673.2199999988</v>
      </c>
      <c r="K45" s="73">
        <f>K24+-K43</f>
        <v>0</v>
      </c>
      <c r="L45" s="73">
        <f>L24+-L43</f>
        <v>2435754.2725960002</v>
      </c>
    </row>
    <row r="46" spans="1:12" x14ac:dyDescent="0.2">
      <c r="A46" s="12"/>
      <c r="E46" s="64"/>
      <c r="F46" s="65"/>
      <c r="G46" s="66"/>
      <c r="H46" s="66"/>
      <c r="I46" s="66"/>
      <c r="J46" s="67"/>
      <c r="K46" s="67"/>
      <c r="L46" s="68"/>
    </row>
    <row r="47" spans="1:12" x14ac:dyDescent="0.2">
      <c r="A47" s="43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5"/>
    </row>
    <row r="48" spans="1:12" x14ac:dyDescent="0.2">
      <c r="B48" s="46"/>
      <c r="E48"/>
      <c r="I48" s="60"/>
    </row>
    <row r="49" spans="10:12" x14ac:dyDescent="0.2">
      <c r="J49" s="47"/>
      <c r="K49" s="47"/>
      <c r="L49" s="47"/>
    </row>
    <row r="50" spans="10:12" x14ac:dyDescent="0.2">
      <c r="J50" s="47"/>
      <c r="K50" s="47"/>
      <c r="L50" s="47"/>
    </row>
    <row r="51" spans="10:12" x14ac:dyDescent="0.2">
      <c r="J51" s="47"/>
      <c r="K51" s="47"/>
      <c r="L51" s="47"/>
    </row>
    <row r="53" spans="10:12" x14ac:dyDescent="0.2">
      <c r="J53" s="47"/>
      <c r="L53" s="47"/>
    </row>
  </sheetData>
  <sortState xmlns:xlrd2="http://schemas.microsoft.com/office/spreadsheetml/2017/richdata2" ref="A29:L29">
    <sortCondition ref="F29"/>
    <sortCondition ref="I29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2025-11-18T17:18:08Z</dcterms:modified>
</cp:coreProperties>
</file>