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E69EE737-5185-483E-AAFA-E0651066784C}" xr6:coauthVersionLast="47" xr6:coauthVersionMax="47" xr10:uidLastSave="{00000000-0000-0000-0000-000000000000}"/>
  <bookViews>
    <workbookView xWindow="-28920" yWindow="45" windowWidth="29040" windowHeight="1572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0" i="1" l="1"/>
  <c r="M33" i="1"/>
  <c r="M24" i="1"/>
  <c r="J33" i="1"/>
  <c r="L33" i="1"/>
  <c r="K33" i="1"/>
  <c r="F13" i="1"/>
  <c r="F4" i="1"/>
  <c r="M43" i="1" l="1"/>
  <c r="M45" i="1" s="1"/>
  <c r="F3" i="1"/>
  <c r="L24" i="1" l="1"/>
  <c r="K24" i="1"/>
  <c r="J24" i="1"/>
  <c r="L40" i="1" l="1"/>
  <c r="L43" i="1" s="1"/>
  <c r="L45" i="1" s="1"/>
  <c r="K40" i="1"/>
  <c r="K43" i="1" s="1"/>
  <c r="K45" i="1" s="1"/>
  <c r="J40" i="1"/>
  <c r="J43" i="1" s="1"/>
  <c r="J45" i="1" s="1"/>
  <c r="F45" i="1" l="1"/>
</calcChain>
</file>

<file path=xl/sharedStrings.xml><?xml version="1.0" encoding="utf-8"?>
<sst xmlns="http://schemas.openxmlformats.org/spreadsheetml/2006/main" count="53" uniqueCount="48">
  <si>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</si>
  <si>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</si>
  <si>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</si>
  <si>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</si>
  <si>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</si>
  <si>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</si>
  <si>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</si>
  <si>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</si>
  <si>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</si>
  <si>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</si>
  <si>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</si>
  <si>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</si>
  <si>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</si>
  <si>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</si>
  <si>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</si>
  <si>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</si>
  <si>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</si>
  <si>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</si>
  <si>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</si>
  <si>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</si>
  <si>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</si>
  <si>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</si>
  <si>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</si>
  <si>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</si>
  <si>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</si>
  <si>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</si>
  <si>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</si>
  <si>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</si>
  <si>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</si>
  <si>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</si>
  <si>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</si>
  <si>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</si>
  <si>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 xml:space="preserve">No Transfers/Exchanges </t>
  </si>
  <si>
    <t>TIFIA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</si>
  <si>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</si>
  <si>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</si>
  <si>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</si>
  <si>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</si>
  <si>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Kern</t>
  </si>
  <si>
    <t>10/21/2025</t>
  </si>
  <si>
    <t>KERN</t>
  </si>
  <si>
    <t>STPL-5961(019)</t>
  </si>
  <si>
    <t>ROSAMOND BLVD FROM STEVENSON ST TO SR 14;  1.35 MILES OF ROAD REHABILITATION</t>
  </si>
  <si>
    <t>ROAD REHABILITATION</t>
  </si>
  <si>
    <t>FFY 2025-2026 Estimated (Advanced) STBG Urban Apportionments as of 11/4/2025</t>
  </si>
  <si>
    <t>Y230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</si>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</sst>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20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38" fontId="0" fillId="0" borderId="0" xfId="0" applyAlignment="1">
      <alignment horizontal="left"/>
    </xf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40" fontId="3" fillId="0" borderId="2" xfId="0" applyNumberFormat="1" applyFont="1" applyBorder="1"/>
    <xf numFmtId="40" fontId="2" fillId="0" borderId="8" xfId="0" applyNumberFormat="1" applyFont="1" applyBorder="1"/>
    <xf numFmtId="40" fontId="2" fillId="2" borderId="8" xfId="0" applyNumberFormat="1" applyFont="1" applyFill="1" applyBorder="1"/>
    <xf numFmtId="38" fontId="1" fillId="0" borderId="0" xfId="0" applyFont="1" applyAlignment="1">
      <alignment horizontal="left"/>
    </xf>
    <xf numFmtId="38" fontId="2" fillId="0" borderId="3" xfId="0" applyFont="1" applyFill="1" applyBorder="1" applyAlignment="1">
      <alignment vertical="top" wrapText="1"/>
    </xf>
    <xf numFmtId="164" fontId="2" fillId="0" borderId="3" xfId="0" applyNumberFormat="1" applyFont="1" applyFill="1" applyBorder="1" applyAlignment="1">
      <alignment horizontal="center" vertical="top"/>
    </xf>
    <xf numFmtId="38" fontId="3" fillId="0" borderId="3" xfId="0" applyFont="1" applyFill="1" applyBorder="1"/>
    <xf numFmtId="38" fontId="3" fillId="0" borderId="3" xfId="0" applyFont="1" applyFill="1" applyBorder="1" applyAlignment="1">
      <alignment horizontal="center"/>
    </xf>
    <xf numFmtId="38" fontId="2" fillId="0" borderId="3" xfId="0" applyFont="1" applyFill="1" applyBorder="1"/>
    <xf numFmtId="38" fontId="2" fillId="0" borderId="6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85546875" style="2" bestFit="1" customWidth="1"/>
    <col min="2" max="2" width="11.140625" style="2" bestFit="1" customWidth="1"/>
    <col min="3" max="3" width="7.28515625" style="2" customWidth="1"/>
    <col min="4" max="4" width="12.28515625" style="2" bestFit="1" customWidth="1"/>
    <col min="5" max="5" width="40.28515625" style="2" customWidth="1"/>
    <col min="6" max="6" width="21" style="2" customWidth="1"/>
    <col min="7" max="8" width="25.7109375" style="2" customWidth="1"/>
    <col min="9" max="9" width="12.7109375" style="9" customWidth="1"/>
    <col min="10" max="10" width="16" style="2" bestFit="1" customWidth="1"/>
    <col min="11" max="11" width="16.85546875" style="2" customWidth="1"/>
    <col min="12" max="12" width="16" style="2" customWidth="1"/>
    <col min="13" max="13" width="16" style="2" bestFit="1" customWidth="1"/>
    <col min="14" max="14" width="20.42578125" style="1" customWidth="1"/>
    <col min="15" max="15" width="11.42578125" style="2" bestFit="1" customWidth="1"/>
    <col min="16" max="16384" width="8.85546875" style="2"/>
  </cols>
  <sheetData>
    <row r="1" spans="1:14" x14ac:dyDescent="0.2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  <c r="M1" s="55"/>
    </row>
    <row r="2" spans="1:14" x14ac:dyDescent="0.2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  <c r="M2" s="55"/>
    </row>
    <row r="3" spans="1:14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  <c r="M3" s="55"/>
    </row>
    <row r="4" spans="1:14" x14ac:dyDescent="0.2">
      <c r="A4" s="55"/>
      <c r="B4" s="55"/>
      <c r="C4" s="55"/>
      <c r="D4" s="55"/>
      <c r="E4" s="55"/>
      <c r="F4" s="87">
        <f>[1]Template!$A$4</f>
        <v>45961</v>
      </c>
      <c r="G4" s="55"/>
      <c r="H4" s="55"/>
      <c r="I4" s="55"/>
      <c r="J4" s="55"/>
      <c r="K4" s="55"/>
      <c r="L4" s="55"/>
      <c r="M4" s="55"/>
    </row>
    <row r="7" spans="1:14" s="9" customFormat="1" x14ac:dyDescent="0.2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106"/>
      <c r="N7" s="8"/>
    </row>
    <row r="8" spans="1:14" s="9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5" t="s">
        <v>29</v>
      </c>
      <c r="M8" s="107"/>
      <c r="N8" s="8"/>
    </row>
    <row r="9" spans="1:14" s="9" customFormat="1" x14ac:dyDescent="0.2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108" t="s">
        <v>33</v>
      </c>
      <c r="N9" s="8"/>
    </row>
    <row r="10" spans="1:14" x14ac:dyDescent="0.2">
      <c r="A10" s="14"/>
      <c r="H10" s="15"/>
      <c r="I10" s="60"/>
      <c r="J10" s="15"/>
      <c r="K10" s="15"/>
      <c r="L10" s="15"/>
      <c r="M10" s="15"/>
    </row>
    <row r="11" spans="1:14" x14ac:dyDescent="0.2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  <c r="M11" s="15"/>
    </row>
    <row r="12" spans="1:14" x14ac:dyDescent="0.2">
      <c r="A12" s="99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  <c r="M12" s="15"/>
    </row>
    <row r="13" spans="1:14" x14ac:dyDescent="0.2">
      <c r="A13" s="14"/>
      <c r="B13" s="17"/>
      <c r="C13" s="17"/>
      <c r="E13" s="18" t="s">
        <v>17</v>
      </c>
      <c r="F13" s="87">
        <f>[1]Template!$F$12</f>
        <v>45930</v>
      </c>
      <c r="G13" s="17"/>
      <c r="H13" s="19"/>
      <c r="I13" s="60"/>
      <c r="J13" s="15"/>
      <c r="K13" s="15"/>
      <c r="L13" s="15"/>
      <c r="M13" s="15"/>
    </row>
    <row r="14" spans="1:14" x14ac:dyDescent="0.2">
      <c r="A14" s="16"/>
      <c r="B14" s="20"/>
      <c r="C14" s="20"/>
      <c r="E14" s="2" t="s">
        <v>8</v>
      </c>
      <c r="F14" s="18"/>
      <c r="G14" s="20"/>
      <c r="H14" s="21"/>
      <c r="I14" s="60"/>
      <c r="J14" s="15">
        <v>9815595.0300000049</v>
      </c>
      <c r="K14" s="15">
        <v>633324.29999999702</v>
      </c>
      <c r="L14" s="15">
        <v>9218062.5665498599</v>
      </c>
      <c r="M14" s="15">
        <v>1195141</v>
      </c>
    </row>
    <row r="15" spans="1:14" x14ac:dyDescent="0.2">
      <c r="A15" s="16"/>
      <c r="B15" s="20"/>
      <c r="C15" s="20"/>
      <c r="F15" s="18"/>
      <c r="G15" s="20"/>
      <c r="H15" s="21"/>
      <c r="I15" s="60"/>
      <c r="J15" s="15"/>
      <c r="K15" s="15"/>
      <c r="L15" s="15"/>
      <c r="M15" s="15"/>
    </row>
    <row r="16" spans="1:14" x14ac:dyDescent="0.2">
      <c r="A16" s="14"/>
      <c r="E16" s="18" t="s">
        <v>24</v>
      </c>
      <c r="H16" s="15"/>
      <c r="I16" s="61"/>
      <c r="J16" s="15"/>
      <c r="K16" s="15"/>
      <c r="L16" s="15"/>
      <c r="M16" s="15"/>
    </row>
    <row r="17" spans="1:14" x14ac:dyDescent="0.2">
      <c r="A17" s="14"/>
      <c r="E17" s="84" t="s">
        <v>34</v>
      </c>
      <c r="F17" s="18"/>
      <c r="G17" s="79"/>
      <c r="H17" s="80"/>
      <c r="I17" s="81" t="s">
        <v>35</v>
      </c>
      <c r="J17" s="15">
        <v>-36132</v>
      </c>
      <c r="K17" s="15"/>
      <c r="L17" s="15"/>
      <c r="M17" s="15"/>
    </row>
    <row r="18" spans="1:14" x14ac:dyDescent="0.2">
      <c r="A18" s="14"/>
      <c r="E18" s="84" t="s">
        <v>36</v>
      </c>
      <c r="F18" s="18"/>
      <c r="G18" s="79"/>
      <c r="H18" s="80"/>
      <c r="I18" s="81" t="s">
        <v>37</v>
      </c>
      <c r="J18" s="15"/>
      <c r="K18" s="15"/>
      <c r="L18" s="15">
        <v>-404979</v>
      </c>
      <c r="M18" s="15"/>
    </row>
    <row r="19" spans="1:14" x14ac:dyDescent="0.2">
      <c r="A19" s="14"/>
      <c r="E19" s="76" t="s">
        <v>46</v>
      </c>
      <c r="F19" s="18"/>
      <c r="G19" s="79"/>
      <c r="H19" s="80"/>
      <c r="I19" s="81" t="s">
        <v>35</v>
      </c>
      <c r="J19" s="15">
        <v>12786815</v>
      </c>
      <c r="K19" s="15"/>
      <c r="L19" s="15"/>
      <c r="M19" s="15"/>
    </row>
    <row r="20" spans="1:14" x14ac:dyDescent="0.2">
      <c r="A20" s="14"/>
      <c r="E20" t="s">
        <v>44</v>
      </c>
      <c r="F20" s="76"/>
      <c r="G20" s="76"/>
      <c r="H20" s="77"/>
      <c r="I20" s="78" t="s">
        <v>45</v>
      </c>
      <c r="J20" s="15"/>
      <c r="K20" s="15">
        <v>9007337</v>
      </c>
      <c r="L20" s="15"/>
      <c r="M20" s="15"/>
    </row>
    <row r="21" spans="1:14" x14ac:dyDescent="0.2">
      <c r="A21" s="16"/>
      <c r="B21" s="20"/>
      <c r="C21" s="20"/>
      <c r="D21" s="22"/>
      <c r="E21" s="76" t="s">
        <v>47</v>
      </c>
      <c r="F21" s="18"/>
      <c r="G21" s="79"/>
      <c r="H21" s="80"/>
      <c r="I21" s="81" t="s">
        <v>37</v>
      </c>
      <c r="J21" s="15"/>
      <c r="K21" s="15"/>
      <c r="L21" s="15">
        <v>6127363</v>
      </c>
      <c r="M21" s="15"/>
      <c r="N21" s="2"/>
    </row>
    <row r="22" spans="1:14" ht="12.75" customHeight="1" x14ac:dyDescent="0.2">
      <c r="A22" s="16"/>
      <c r="B22" s="20"/>
      <c r="C22" s="20"/>
      <c r="D22" s="22"/>
      <c r="E22"/>
      <c r="F22" s="76"/>
      <c r="G22" s="76"/>
      <c r="H22" s="77"/>
      <c r="I22" s="78"/>
      <c r="J22" s="15"/>
      <c r="K22" s="15"/>
      <c r="L22" s="15"/>
      <c r="M22" s="15"/>
      <c r="N22" s="2"/>
    </row>
    <row r="23" spans="1:14" x14ac:dyDescent="0.2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15"/>
      <c r="N23" s="2"/>
    </row>
    <row r="24" spans="1:14" ht="25.5" x14ac:dyDescent="0.2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22566278.030000005</v>
      </c>
      <c r="K24" s="26">
        <f>SUM(K14:K23)</f>
        <v>9640661.299999997</v>
      </c>
      <c r="L24" s="26">
        <f>SUM(L14:L23)</f>
        <v>14940446.56654986</v>
      </c>
      <c r="M24" s="26">
        <f>SUM(M14:M23)</f>
        <v>1195141</v>
      </c>
    </row>
    <row r="25" spans="1:14" x14ac:dyDescent="0.2">
      <c r="A25" s="14"/>
      <c r="E25" s="20"/>
      <c r="F25" s="27"/>
      <c r="G25" s="27"/>
      <c r="H25" s="21"/>
      <c r="I25" s="59"/>
      <c r="J25" s="15"/>
      <c r="K25" s="15"/>
      <c r="L25" s="15"/>
      <c r="M25" s="15"/>
    </row>
    <row r="26" spans="1:14" x14ac:dyDescent="0.2">
      <c r="A26" s="14"/>
      <c r="E26" s="28" t="s">
        <v>19</v>
      </c>
      <c r="F26" s="27"/>
      <c r="G26" s="29"/>
      <c r="H26" s="29"/>
      <c r="I26" s="59"/>
      <c r="J26" s="15"/>
      <c r="K26" s="15"/>
      <c r="L26" s="15"/>
      <c r="M26" s="15"/>
    </row>
    <row r="27" spans="1:14" x14ac:dyDescent="0.2">
      <c r="A27" s="16"/>
      <c r="B27" s="17"/>
      <c r="E27" s="18"/>
      <c r="F27" s="27"/>
      <c r="G27" s="30"/>
      <c r="H27" s="30"/>
      <c r="I27" s="59"/>
      <c r="J27" s="15"/>
      <c r="K27" s="15"/>
      <c r="L27" s="15"/>
      <c r="M27" s="15"/>
    </row>
    <row r="28" spans="1:14" x14ac:dyDescent="0.2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  <c r="M28" s="15"/>
    </row>
    <row r="29" spans="1:14" x14ac:dyDescent="0.2">
      <c r="A29" s="16"/>
      <c r="B29" s="17"/>
      <c r="C29"/>
      <c r="D29" s="93"/>
      <c r="E29"/>
      <c r="F29" s="90"/>
      <c r="G29" s="91"/>
      <c r="H29" s="92"/>
      <c r="I29" s="89"/>
      <c r="J29" s="15"/>
      <c r="K29" s="15"/>
      <c r="L29" s="15"/>
      <c r="M29" s="15"/>
    </row>
    <row r="30" spans="1:14" x14ac:dyDescent="0.2">
      <c r="A30" s="99" t="s">
        <v>31</v>
      </c>
      <c r="B30" s="17">
        <v>6087</v>
      </c>
      <c r="C30" t="s">
        <v>38</v>
      </c>
      <c r="D30" s="93" t="s">
        <v>39</v>
      </c>
      <c r="E30" s="113" t="s">
        <v>40</v>
      </c>
      <c r="F30" s="90" t="s">
        <v>41</v>
      </c>
      <c r="G30" s="91" t="s">
        <v>42</v>
      </c>
      <c r="H30" s="92" t="s">
        <v>43</v>
      </c>
      <c r="I30" s="89" t="s">
        <v>37</v>
      </c>
      <c r="J30" s="15"/>
      <c r="K30" s="15"/>
      <c r="L30" s="110">
        <v>-0.43</v>
      </c>
      <c r="M30" s="15"/>
    </row>
    <row r="31" spans="1:14" x14ac:dyDescent="0.2">
      <c r="A31" s="16"/>
      <c r="B31" s="17"/>
      <c r="C31"/>
      <c r="D31" s="93"/>
      <c r="E31" s="98"/>
      <c r="F31" s="90"/>
      <c r="G31" s="91"/>
      <c r="H31" s="92"/>
      <c r="I31" s="89"/>
      <c r="J31" s="15"/>
      <c r="K31" s="15"/>
      <c r="L31" s="15"/>
      <c r="M31" s="15"/>
    </row>
    <row r="32" spans="1:14" x14ac:dyDescent="0.2">
      <c r="A32" s="16"/>
      <c r="B32" s="17"/>
      <c r="C32"/>
      <c r="D32" s="93"/>
      <c r="E32"/>
      <c r="F32" s="90"/>
      <c r="G32" s="91"/>
      <c r="H32" s="92"/>
      <c r="I32" s="89"/>
      <c r="J32" s="15"/>
      <c r="K32" s="15"/>
      <c r="L32" s="15"/>
      <c r="M32" s="15"/>
    </row>
    <row r="33" spans="1:14" x14ac:dyDescent="0.2">
      <c r="A33" s="14"/>
      <c r="E33" s="31" t="s">
        <v>20</v>
      </c>
      <c r="F33" s="32"/>
      <c r="G33" s="32"/>
      <c r="H33" s="33"/>
      <c r="I33" s="63"/>
      <c r="J33" s="34">
        <f>SUM(J27:J32)</f>
        <v>0</v>
      </c>
      <c r="K33" s="34">
        <f>SUM(K27:K32)</f>
        <v>0</v>
      </c>
      <c r="L33" s="111">
        <f>SUM(L27:L32)</f>
        <v>-0.43</v>
      </c>
      <c r="M33" s="34">
        <f>SUM(M27:M32)</f>
        <v>0</v>
      </c>
    </row>
    <row r="34" spans="1:14" ht="14.25" customHeight="1" x14ac:dyDescent="0.2">
      <c r="A34" s="14"/>
      <c r="E34" s="20"/>
      <c r="F34" s="27"/>
      <c r="G34" s="27"/>
      <c r="H34" s="21"/>
      <c r="I34" s="64"/>
      <c r="J34" s="15"/>
      <c r="K34" s="15"/>
      <c r="L34" s="15"/>
      <c r="M34" s="15"/>
    </row>
    <row r="35" spans="1:14" x14ac:dyDescent="0.2">
      <c r="A35" s="14"/>
      <c r="B35" s="17"/>
      <c r="E35" s="18" t="s">
        <v>11</v>
      </c>
      <c r="F35" s="27"/>
      <c r="G35" s="27"/>
      <c r="H35" s="21"/>
      <c r="I35" s="64"/>
      <c r="J35" s="15"/>
      <c r="K35" s="15"/>
      <c r="L35" s="15"/>
      <c r="M35" s="15"/>
    </row>
    <row r="36" spans="1:14" x14ac:dyDescent="0.2">
      <c r="A36" s="16"/>
      <c r="B36" s="17"/>
      <c r="C36"/>
      <c r="D36" s="96"/>
      <c r="E36"/>
      <c r="F36" s="56"/>
      <c r="G36"/>
      <c r="H36" s="97"/>
      <c r="I36" s="65"/>
      <c r="J36" s="15"/>
      <c r="K36" s="15"/>
      <c r="L36" s="15"/>
      <c r="M36" s="15"/>
    </row>
    <row r="37" spans="1:14" x14ac:dyDescent="0.2">
      <c r="A37" s="16"/>
      <c r="B37" s="17"/>
      <c r="C37"/>
      <c r="D37" s="96"/>
      <c r="E37" s="105" t="s">
        <v>32</v>
      </c>
      <c r="F37" s="56"/>
      <c r="G37"/>
      <c r="H37" s="97"/>
      <c r="I37" s="65"/>
      <c r="J37" s="15"/>
      <c r="K37" s="15"/>
      <c r="L37" s="15"/>
      <c r="M37" s="15"/>
    </row>
    <row r="38" spans="1:14" s="40" customFormat="1" x14ac:dyDescent="0.2">
      <c r="A38" s="16"/>
      <c r="B38" s="17"/>
      <c r="C38"/>
      <c r="D38" s="100"/>
      <c r="E38" s="102"/>
      <c r="F38" s="101"/>
      <c r="G38" s="103"/>
      <c r="H38" s="36"/>
      <c r="I38" s="104"/>
      <c r="J38" s="38"/>
      <c r="K38" s="38"/>
      <c r="L38" s="38"/>
      <c r="M38" s="38"/>
      <c r="N38" s="39"/>
    </row>
    <row r="39" spans="1:14" s="40" customFormat="1" x14ac:dyDescent="0.2">
      <c r="A39" s="37"/>
      <c r="E39" s="35"/>
      <c r="F39" s="36"/>
      <c r="G39" s="37"/>
      <c r="H39" s="36"/>
      <c r="I39" s="66"/>
      <c r="J39" s="38"/>
      <c r="K39" s="38"/>
      <c r="L39" s="38"/>
      <c r="M39" s="38"/>
      <c r="N39" s="39"/>
    </row>
    <row r="40" spans="1:14" x14ac:dyDescent="0.2">
      <c r="A40" s="14"/>
      <c r="E40" s="31" t="s">
        <v>21</v>
      </c>
      <c r="F40" s="32"/>
      <c r="G40" s="32"/>
      <c r="H40" s="33"/>
      <c r="I40" s="63"/>
      <c r="J40" s="34">
        <f>SUM(J36:J39)</f>
        <v>0</v>
      </c>
      <c r="K40" s="34">
        <f>SUM(K36:K39)</f>
        <v>0</v>
      </c>
      <c r="L40" s="34">
        <f>SUM(L36:L39)</f>
        <v>0</v>
      </c>
      <c r="M40" s="34">
        <f>SUM(M36:M39)</f>
        <v>0</v>
      </c>
    </row>
    <row r="41" spans="1:14" x14ac:dyDescent="0.2">
      <c r="A41" s="14"/>
      <c r="E41" s="20"/>
      <c r="F41" s="20"/>
      <c r="G41" s="20"/>
      <c r="H41" s="20"/>
      <c r="I41" s="67"/>
      <c r="J41" s="54"/>
      <c r="K41" s="15"/>
      <c r="L41" s="15"/>
      <c r="M41" s="54"/>
    </row>
    <row r="42" spans="1:14" x14ac:dyDescent="0.2">
      <c r="A42" s="14"/>
      <c r="I42" s="68"/>
      <c r="J42" s="41"/>
      <c r="K42" s="15"/>
      <c r="L42" s="15"/>
      <c r="M42" s="41"/>
    </row>
    <row r="43" spans="1:14" ht="30.2" customHeight="1" x14ac:dyDescent="0.2">
      <c r="A43" s="14"/>
      <c r="E43" s="23" t="s">
        <v>22</v>
      </c>
      <c r="F43" s="42"/>
      <c r="G43" s="42"/>
      <c r="H43" s="42"/>
      <c r="I43" s="69"/>
      <c r="J43" s="43">
        <f>+J33+J40</f>
        <v>0</v>
      </c>
      <c r="K43" s="43">
        <f>+K33+K40</f>
        <v>0</v>
      </c>
      <c r="L43" s="112">
        <f>+L33+L40</f>
        <v>-0.43</v>
      </c>
      <c r="M43" s="43">
        <f>+M33+M40</f>
        <v>0</v>
      </c>
    </row>
    <row r="44" spans="1:14" x14ac:dyDescent="0.2">
      <c r="A44" s="14"/>
      <c r="F44" s="44"/>
      <c r="H44" t="s">
        <v>30</v>
      </c>
      <c r="J44" s="41"/>
      <c r="K44" s="15"/>
      <c r="L44" s="15"/>
      <c r="M44" s="41"/>
    </row>
    <row r="45" spans="1:14" ht="38.25" customHeight="1" x14ac:dyDescent="0.2">
      <c r="A45" s="14"/>
      <c r="E45" s="45" t="s">
        <v>25</v>
      </c>
      <c r="F45" s="88">
        <f>F4</f>
        <v>45961</v>
      </c>
      <c r="G45" s="73"/>
      <c r="H45" s="73"/>
      <c r="I45" s="74"/>
      <c r="J45" s="94">
        <f>-J43+J24</f>
        <v>22566278.030000005</v>
      </c>
      <c r="K45" s="94">
        <f>-K43+K24</f>
        <v>9640661.299999997</v>
      </c>
      <c r="L45" s="95">
        <f>-L43+L24</f>
        <v>14940446.99654986</v>
      </c>
      <c r="M45" s="109">
        <f>-M43+M24</f>
        <v>1195141</v>
      </c>
    </row>
    <row r="46" spans="1:14" x14ac:dyDescent="0.2">
      <c r="A46" s="14"/>
      <c r="E46" s="114"/>
      <c r="F46" s="115"/>
      <c r="G46" s="116"/>
      <c r="H46" s="116"/>
      <c r="I46" s="117"/>
      <c r="J46" s="118"/>
      <c r="K46" s="118"/>
      <c r="L46" s="118"/>
      <c r="M46" s="119"/>
    </row>
    <row r="47" spans="1:14" x14ac:dyDescent="0.2">
      <c r="A47" s="46"/>
      <c r="B47" s="47"/>
      <c r="C47" s="47"/>
      <c r="D47" s="47"/>
      <c r="E47" s="82"/>
      <c r="F47" s="47"/>
      <c r="G47" s="47"/>
      <c r="H47" s="47"/>
      <c r="I47" s="68"/>
      <c r="J47" s="47"/>
      <c r="K47" s="47"/>
      <c r="L47" s="47"/>
      <c r="M47" s="83"/>
    </row>
    <row r="48" spans="1:14" x14ac:dyDescent="0.2">
      <c r="E48"/>
      <c r="I48" s="72"/>
      <c r="J48" s="85"/>
      <c r="K48" s="85"/>
      <c r="L48" s="86"/>
      <c r="M48" s="85"/>
      <c r="N48" s="2"/>
    </row>
    <row r="49" spans="9:14" x14ac:dyDescent="0.2">
      <c r="I49" s="70"/>
      <c r="J49" s="71"/>
      <c r="K49" s="71"/>
      <c r="L49" s="71"/>
      <c r="M49" s="71"/>
    </row>
    <row r="50" spans="9:14" x14ac:dyDescent="0.2">
      <c r="J50" s="71"/>
      <c r="K50" s="71"/>
      <c r="L50" s="71"/>
      <c r="M50" s="71"/>
      <c r="N50" s="71"/>
    </row>
    <row r="51" spans="9:14" x14ac:dyDescent="0.2">
      <c r="J51" s="71"/>
      <c r="K51" s="1"/>
      <c r="L51" s="1"/>
      <c r="M51" s="71"/>
      <c r="N51" s="71"/>
    </row>
    <row r="52" spans="9:14" x14ac:dyDescent="0.2">
      <c r="J52" s="1"/>
      <c r="K52" s="71"/>
      <c r="L52" s="1"/>
      <c r="M52" s="1"/>
    </row>
    <row r="53" spans="9:14" x14ac:dyDescent="0.2">
      <c r="L53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2025-11-18T17:17:27Z</dcterms:modified>
</cp:coreProperties>
</file>