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BF0558DA-01D7-4C4E-AF62-C109C4F99390}" xr6:coauthVersionLast="47" xr6:coauthVersionMax="47" xr10:uidLastSave="{00000000-0000-0000-0000-000000000000}"/>
  <bookViews>
    <workbookView xWindow="-28920" yWindow="45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5" i="1" l="1"/>
  <c r="M41" i="1"/>
  <c r="M34" i="1"/>
  <c r="J34" i="1"/>
  <c r="M44" i="1" l="1"/>
  <c r="M46" i="1" s="1"/>
  <c r="K34" i="1"/>
  <c r="L34" i="1"/>
  <c r="F13" i="1"/>
  <c r="F4" i="1"/>
  <c r="J25" i="1" l="1"/>
  <c r="L25" i="1" l="1"/>
  <c r="F3" i="1" l="1"/>
  <c r="K25" i="1" l="1"/>
  <c r="F46" i="1" l="1"/>
  <c r="K41" i="1" l="1"/>
  <c r="K44" i="1" s="1"/>
  <c r="K46" i="1" s="1"/>
  <c r="L41" i="1" l="1"/>
  <c r="L44" i="1" s="1"/>
  <c r="L46" i="1" s="1"/>
  <c r="J41" i="1"/>
  <c r="J44" i="1" s="1"/>
  <c r="J46" i="1" s="1"/>
</calcChain>
</file>

<file path=xl/sharedStrings.xml><?xml version="1.0" encoding="utf-8"?>
<sst xmlns="http://schemas.openxmlformats.org/spreadsheetml/2006/main" count="63" uniqueCount="54">
  <si>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</si>
  <si>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</si>
  <si>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</si>
  <si>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</si>
  <si>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</si>
  <si>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</si>
  <si>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</si>
  <si>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</si>
  <si>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</si>
  <si>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</si>
  <si>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</si>
  <si>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</si>
  <si>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</si>
  <si>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</si>
  <si>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</si>
  <si>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</si>
  <si>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</si>
  <si>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</si>
  <si>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</si>
  <si>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</si>
  <si>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</si>
  <si>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</si>
  <si>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</si>
  <si>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</si>
  <si>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</si>
  <si>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</si>
  <si>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</si>
  <si>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</si>
  <si>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</si>
  <si>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</si>
  <si>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</si>
  <si>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</si>
  <si>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Y240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</si>
  <si>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</si>
  <si>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</si>
  <si>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</si>
  <si>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Local Streets and Roads Needs Assessment</t>
  </si>
  <si>
    <t>Fresno</t>
  </si>
  <si>
    <t>10/20/2025</t>
  </si>
  <si>
    <t>FOWLER</t>
  </si>
  <si>
    <t>CML-5173(034)</t>
  </si>
  <si>
    <t>WESTSIDE OF S. FOWLER AVE. BETWEEN SOUTH AVE. AND FRESNO ST.</t>
  </si>
  <si>
    <t>CONSTRUCT SIDEWALKS (TC)</t>
  </si>
  <si>
    <t>Z400</t>
  </si>
  <si>
    <t>KERMAN</t>
  </si>
  <si>
    <t>STPL-5291(029)</t>
  </si>
  <si>
    <t>VINELAND AVE FROM CALIFORNIA AVE TO KEARNY BLVD</t>
  </si>
  <si>
    <t>ROADWAY REHABILITATION</t>
  </si>
  <si>
    <t>Z23E</t>
  </si>
  <si>
    <t>Y230</t>
  </si>
  <si>
    <t>FFY 2025-2026 Estimated (Advanced) STBG Urban Apportionments as of 11/4/2025</t>
  </si>
  <si>
    <t>FFY 2025-2026 Estimated (Advanced) CMAQ Apportionments as of 11/4/2025</t>
  </si>
  <si>
    <t>FFY 2025-2026 Estimated (Advanced) STBG Flex Apportionments as of 11/4/2025</t>
  </si>
  <si>
    <t>Repayment for July 6, 2022 LOU between SACOG &amp; FCOG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</si>
</sst>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4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6" fontId="0" fillId="0" borderId="0" xfId="0" applyNumberFormat="1"/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2" fillId="3" borderId="10" xfId="0" applyFont="1" applyFill="1" applyBorder="1"/>
    <xf numFmtId="38" fontId="2" fillId="4" borderId="10" xfId="0" applyFont="1" applyFill="1" applyBorder="1"/>
    <xf numFmtId="38" fontId="3" fillId="0" borderId="0" xfId="0" applyFont="1" applyBorder="1"/>
    <xf numFmtId="38" fontId="0" fillId="0" borderId="0" xfId="0" applyBorder="1"/>
    <xf numFmtId="38" fontId="1" fillId="0" borderId="0" xfId="0" applyFont="1" applyBorder="1"/>
    <xf numFmtId="38" fontId="1" fillId="0" borderId="0" xfId="0" applyFont="1" applyBorder="1" applyAlignment="1">
      <alignment horizontal="center"/>
    </xf>
    <xf numFmtId="38" fontId="2" fillId="0" borderId="4" xfId="0" applyFont="1" applyFill="1" applyBorder="1" applyAlignment="1">
      <alignment vertical="top" wrapText="1"/>
    </xf>
    <xf numFmtId="164" fontId="2" fillId="0" borderId="4" xfId="0" applyNumberFormat="1" applyFont="1" applyFill="1" applyBorder="1" applyAlignment="1">
      <alignment horizontal="center" vertical="top"/>
    </xf>
    <xf numFmtId="38" fontId="3" fillId="0" borderId="4" xfId="0" applyFont="1" applyFill="1" applyBorder="1"/>
    <xf numFmtId="38" fontId="3" fillId="0" borderId="4" xfId="0" applyFont="1" applyFill="1" applyBorder="1" applyAlignment="1">
      <alignment horizontal="center"/>
    </xf>
    <xf numFmtId="38" fontId="2" fillId="0" borderId="4" xfId="0" applyFont="1" applyFill="1" applyBorder="1"/>
    <xf numFmtId="38" fontId="2" fillId="0" borderId="7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6"/>
  <sheetViews>
    <sheetView tabSelected="1" zoomScaleNormal="100" workbookViewId="0"/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3"/>
      <c r="B1" s="83"/>
      <c r="C1" s="83"/>
      <c r="D1" s="83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3"/>
      <c r="B2" s="83"/>
      <c r="C2" s="83"/>
      <c r="D2" s="83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3"/>
      <c r="B3" s="83"/>
      <c r="C3" s="83"/>
      <c r="D3" s="83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6">
        <f>[1]Template!$A$4</f>
        <v>45961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8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9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100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6">
        <f>[1]Template!$F$12</f>
        <v>45930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3051679.9800000116</v>
      </c>
      <c r="K14" s="15">
        <v>319792.25999999512</v>
      </c>
      <c r="L14" s="15">
        <v>17960345.298175815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2" t="s">
        <v>33</v>
      </c>
      <c r="F17" s="19"/>
      <c r="G17" s="62"/>
      <c r="H17" s="81"/>
      <c r="I17" s="82" t="s">
        <v>34</v>
      </c>
      <c r="J17" s="15">
        <v>-40981</v>
      </c>
      <c r="K17" s="15"/>
      <c r="L17" s="15"/>
      <c r="M17" s="15"/>
    </row>
    <row r="18" spans="1:13" x14ac:dyDescent="0.2">
      <c r="A18" s="61"/>
      <c r="B18" s="62"/>
      <c r="C18" s="62"/>
      <c r="D18" s="63"/>
      <c r="E18" s="92" t="s">
        <v>35</v>
      </c>
      <c r="F18" s="63"/>
      <c r="G18" s="63"/>
      <c r="H18" s="64"/>
      <c r="I18" s="75" t="s">
        <v>32</v>
      </c>
      <c r="J18" s="64"/>
      <c r="K18" s="64"/>
      <c r="L18" s="64">
        <v>-297321</v>
      </c>
      <c r="M18" s="64"/>
    </row>
    <row r="19" spans="1:13" x14ac:dyDescent="0.2">
      <c r="A19" s="61"/>
      <c r="B19" s="62"/>
      <c r="C19" s="62"/>
      <c r="D19" s="63"/>
      <c r="E19" t="s">
        <v>51</v>
      </c>
      <c r="F19" s="63"/>
      <c r="G19" s="63"/>
      <c r="H19" s="64"/>
      <c r="I19" s="75" t="s">
        <v>34</v>
      </c>
      <c r="J19" s="64">
        <v>14603506</v>
      </c>
      <c r="K19" s="64"/>
      <c r="L19" s="64"/>
      <c r="M19" s="64"/>
    </row>
    <row r="20" spans="1:13" x14ac:dyDescent="0.2">
      <c r="A20" s="61"/>
      <c r="B20" s="62"/>
      <c r="C20" s="62"/>
      <c r="D20" s="63"/>
      <c r="E20" t="s">
        <v>50</v>
      </c>
      <c r="F20" s="63"/>
      <c r="G20" s="63"/>
      <c r="H20" s="64"/>
      <c r="I20" s="75" t="s">
        <v>49</v>
      </c>
      <c r="J20" s="64"/>
      <c r="K20" s="64">
        <v>11334917</v>
      </c>
      <c r="L20" s="64"/>
      <c r="M20" s="64"/>
    </row>
    <row r="21" spans="1:13" x14ac:dyDescent="0.2">
      <c r="A21" s="61"/>
      <c r="B21" s="62"/>
      <c r="C21" s="62"/>
      <c r="D21" s="63"/>
      <c r="E21" t="s">
        <v>52</v>
      </c>
      <c r="F21" s="63"/>
      <c r="G21" s="63"/>
      <c r="H21" s="64"/>
      <c r="I21" s="75" t="s">
        <v>32</v>
      </c>
      <c r="J21" s="64"/>
      <c r="K21" s="64"/>
      <c r="L21" s="64">
        <v>5151665</v>
      </c>
      <c r="M21" s="64"/>
    </row>
    <row r="22" spans="1:13" s="63" customFormat="1" ht="12.75" customHeight="1" x14ac:dyDescent="0.2">
      <c r="A22" s="61"/>
      <c r="B22" s="62"/>
      <c r="C22" s="62"/>
      <c r="E22" t="s">
        <v>36</v>
      </c>
      <c r="H22" s="64"/>
      <c r="I22" s="75" t="s">
        <v>32</v>
      </c>
      <c r="J22" s="64"/>
      <c r="K22" s="64"/>
      <c r="L22" s="64">
        <v>-5642</v>
      </c>
      <c r="M22" s="64"/>
    </row>
    <row r="23" spans="1:13" s="63" customFormat="1" ht="12.75" customHeight="1" x14ac:dyDescent="0.2">
      <c r="A23" s="61"/>
      <c r="B23" s="62"/>
      <c r="C23" s="62"/>
      <c r="E23" s="92" t="s">
        <v>53</v>
      </c>
      <c r="F23" s="19"/>
      <c r="G23" s="62"/>
      <c r="H23" s="81"/>
      <c r="I23" s="82" t="s">
        <v>34</v>
      </c>
      <c r="J23" s="64">
        <v>6300000</v>
      </c>
      <c r="K23" s="64"/>
      <c r="L23" s="64"/>
      <c r="M23" s="64"/>
    </row>
    <row r="24" spans="1:13" s="63" customFormat="1" ht="12.75" customHeight="1" x14ac:dyDescent="0.2">
      <c r="A24" s="61"/>
      <c r="B24" s="62"/>
      <c r="C24" s="62"/>
      <c r="E24" s="92"/>
      <c r="H24" s="64"/>
      <c r="I24" s="75"/>
      <c r="J24" s="64"/>
      <c r="K24" s="64"/>
      <c r="L24" s="64"/>
      <c r="M24" s="64"/>
    </row>
    <row r="25" spans="1:13" s="63" customFormat="1" ht="12.75" customHeight="1" x14ac:dyDescent="0.2">
      <c r="A25" s="14"/>
      <c r="B25" s="2"/>
      <c r="C25" s="2"/>
      <c r="D25" s="2"/>
      <c r="E25" s="24" t="s">
        <v>19</v>
      </c>
      <c r="F25" s="25" t="s">
        <v>4</v>
      </c>
      <c r="G25" s="26" t="s">
        <v>5</v>
      </c>
      <c r="H25" s="25" t="s">
        <v>13</v>
      </c>
      <c r="I25" s="55"/>
      <c r="J25" s="27">
        <f>SUM(J14:J24)</f>
        <v>23914204.980000012</v>
      </c>
      <c r="K25" s="27">
        <f>SUM(K14:K24)</f>
        <v>11654709.259999994</v>
      </c>
      <c r="L25" s="27">
        <f>SUM(L14:L24)</f>
        <v>22809047.298175815</v>
      </c>
      <c r="M25" s="27">
        <f>SUM(M14:M24)</f>
        <v>1503976</v>
      </c>
    </row>
    <row r="26" spans="1:13" s="63" customFormat="1" ht="12.75" customHeight="1" x14ac:dyDescent="0.2">
      <c r="A26" s="14"/>
      <c r="B26" s="2"/>
      <c r="C26" s="2"/>
      <c r="D26" s="2"/>
      <c r="E26" s="21"/>
      <c r="F26" s="28"/>
      <c r="G26" s="29"/>
      <c r="H26" s="30"/>
      <c r="I26" s="56"/>
      <c r="J26" s="16"/>
      <c r="K26" s="15"/>
      <c r="L26" s="15"/>
      <c r="M26" s="16"/>
    </row>
    <row r="27" spans="1:13" x14ac:dyDescent="0.2">
      <c r="A27" s="14"/>
      <c r="E27" s="31" t="s">
        <v>20</v>
      </c>
      <c r="F27" s="30"/>
      <c r="G27" s="29"/>
      <c r="H27" s="30"/>
      <c r="I27" s="56"/>
      <c r="J27" s="16"/>
      <c r="K27" s="15"/>
      <c r="L27" s="15"/>
      <c r="M27" s="16"/>
    </row>
    <row r="28" spans="1:13" x14ac:dyDescent="0.2">
      <c r="A28" s="14"/>
      <c r="E28" s="19"/>
      <c r="F28" s="30"/>
      <c r="G28" s="30"/>
      <c r="H28" s="29"/>
      <c r="I28" s="57"/>
      <c r="J28" s="16"/>
      <c r="K28" s="15"/>
      <c r="L28" s="15"/>
      <c r="M28" s="16"/>
    </row>
    <row r="29" spans="1:13" x14ac:dyDescent="0.2">
      <c r="A29" s="14"/>
      <c r="E29" s="19" t="s">
        <v>14</v>
      </c>
      <c r="F29" s="29"/>
      <c r="G29" s="30"/>
      <c r="H29" s="29"/>
      <c r="I29" s="57"/>
      <c r="J29" s="16"/>
      <c r="K29" s="15"/>
      <c r="L29" s="15"/>
      <c r="M29" s="16"/>
    </row>
    <row r="30" spans="1:13" x14ac:dyDescent="0.2">
      <c r="A30" s="17"/>
      <c r="B30" s="18"/>
      <c r="E30"/>
      <c r="F30" s="29"/>
      <c r="G30" s="30"/>
      <c r="H30" s="29"/>
      <c r="I30" s="57"/>
      <c r="J30" s="15"/>
      <c r="K30" s="15"/>
      <c r="L30" s="15"/>
      <c r="M30" s="15"/>
    </row>
    <row r="31" spans="1:13" x14ac:dyDescent="0.2">
      <c r="A31" s="17" t="s">
        <v>15</v>
      </c>
      <c r="B31" s="18">
        <v>6086</v>
      </c>
      <c r="C31" s="2" t="s">
        <v>37</v>
      </c>
      <c r="D31" s="2" t="s">
        <v>38</v>
      </c>
      <c r="E31" s="101" t="s">
        <v>39</v>
      </c>
      <c r="F31" s="29" t="s">
        <v>40</v>
      </c>
      <c r="G31" s="30" t="s">
        <v>41</v>
      </c>
      <c r="H31" s="29" t="s">
        <v>42</v>
      </c>
      <c r="I31" s="57" t="s">
        <v>43</v>
      </c>
      <c r="J31" s="15">
        <v>-473</v>
      </c>
      <c r="K31" s="15"/>
      <c r="L31" s="15"/>
      <c r="M31" s="15"/>
    </row>
    <row r="32" spans="1:13" x14ac:dyDescent="0.2">
      <c r="A32" s="17" t="s">
        <v>15</v>
      </c>
      <c r="B32" s="18">
        <v>6086</v>
      </c>
      <c r="C32" s="2" t="s">
        <v>37</v>
      </c>
      <c r="D32" s="2" t="s">
        <v>38</v>
      </c>
      <c r="E32" s="94" t="s">
        <v>44</v>
      </c>
      <c r="F32" s="29" t="s">
        <v>45</v>
      </c>
      <c r="G32" s="30" t="s">
        <v>46</v>
      </c>
      <c r="H32" s="29" t="s">
        <v>47</v>
      </c>
      <c r="I32" s="57" t="s">
        <v>48</v>
      </c>
      <c r="J32" s="15"/>
      <c r="K32" s="15">
        <v>-3880.18</v>
      </c>
      <c r="L32" s="15"/>
      <c r="M32" s="15"/>
    </row>
    <row r="33" spans="1:15" x14ac:dyDescent="0.2">
      <c r="A33" s="17"/>
      <c r="B33" s="18"/>
      <c r="C33"/>
      <c r="D33"/>
      <c r="E33" s="94"/>
      <c r="F33" s="88"/>
      <c r="G33" s="69"/>
      <c r="H33" s="88"/>
      <c r="I33" s="93"/>
      <c r="J33" s="15"/>
      <c r="K33" s="15"/>
      <c r="L33" s="15"/>
      <c r="M33" s="15"/>
    </row>
    <row r="34" spans="1:15" x14ac:dyDescent="0.2">
      <c r="A34" s="14"/>
      <c r="E34" s="32" t="s">
        <v>21</v>
      </c>
      <c r="F34" s="89"/>
      <c r="G34" s="90"/>
      <c r="H34" s="89"/>
      <c r="I34" s="91"/>
      <c r="J34" s="35">
        <f>SUM(J30:J33)</f>
        <v>-473</v>
      </c>
      <c r="K34" s="35">
        <f>SUM(K30:K33)</f>
        <v>-3880.18</v>
      </c>
      <c r="L34" s="35">
        <f>SUM(L30:L33)</f>
        <v>0</v>
      </c>
      <c r="M34" s="35">
        <f>SUM(M30:M33)</f>
        <v>0</v>
      </c>
    </row>
    <row r="35" spans="1:15" x14ac:dyDescent="0.2">
      <c r="A35" s="14"/>
      <c r="E35" s="21"/>
      <c r="F35" s="30"/>
      <c r="G35" s="30"/>
      <c r="H35" s="23"/>
      <c r="I35" s="56"/>
      <c r="J35" s="16"/>
      <c r="K35" s="15"/>
      <c r="L35" s="15"/>
      <c r="M35" s="16"/>
    </row>
    <row r="36" spans="1:15" x14ac:dyDescent="0.2">
      <c r="A36" s="14"/>
      <c r="B36" s="18"/>
      <c r="E36" s="19" t="s">
        <v>11</v>
      </c>
      <c r="F36" s="30"/>
      <c r="G36" s="30"/>
      <c r="H36" s="23"/>
      <c r="I36" s="56"/>
      <c r="J36" s="16"/>
      <c r="K36" s="15"/>
      <c r="L36" s="15"/>
      <c r="M36" s="16"/>
    </row>
    <row r="37" spans="1:15" x14ac:dyDescent="0.2">
      <c r="A37" s="17"/>
      <c r="B37" s="18"/>
      <c r="D37" s="36"/>
      <c r="F37" s="30"/>
      <c r="G37" s="30"/>
      <c r="H37" s="37"/>
      <c r="I37" s="56"/>
      <c r="J37" s="16"/>
      <c r="K37" s="15"/>
      <c r="L37" s="15"/>
      <c r="M37" s="16"/>
      <c r="O37"/>
    </row>
    <row r="38" spans="1:15" x14ac:dyDescent="0.2">
      <c r="A38" s="17"/>
      <c r="B38" s="18"/>
      <c r="D38" s="36"/>
      <c r="E38" s="97" t="s">
        <v>30</v>
      </c>
      <c r="F38" s="30"/>
      <c r="G38" s="30"/>
      <c r="H38" s="37"/>
      <c r="I38" s="56"/>
      <c r="J38" s="16"/>
      <c r="K38" s="15"/>
      <c r="L38" s="15"/>
      <c r="M38" s="16"/>
      <c r="O38"/>
    </row>
    <row r="39" spans="1:15" x14ac:dyDescent="0.2">
      <c r="A39" s="17"/>
      <c r="B39" s="18"/>
      <c r="C39"/>
      <c r="D39" s="95"/>
      <c r="E39"/>
      <c r="F39" s="69"/>
      <c r="G39" s="69"/>
      <c r="H39" s="96"/>
      <c r="I39" s="68"/>
      <c r="J39" s="16"/>
      <c r="K39" s="15"/>
      <c r="L39" s="15"/>
      <c r="M39" s="16"/>
      <c r="O39"/>
    </row>
    <row r="40" spans="1:15" x14ac:dyDescent="0.2">
      <c r="A40" s="17"/>
      <c r="B40" s="18"/>
      <c r="C40" s="38"/>
      <c r="D40" s="39"/>
      <c r="E40" s="40"/>
      <c r="F40" s="30"/>
      <c r="G40" s="30"/>
      <c r="H40" s="23"/>
      <c r="I40" s="56"/>
      <c r="J40" s="16"/>
      <c r="K40" s="15"/>
      <c r="L40" s="15"/>
      <c r="M40" s="16"/>
    </row>
    <row r="41" spans="1:15" x14ac:dyDescent="0.2">
      <c r="A41" s="14"/>
      <c r="E41" s="32" t="s">
        <v>22</v>
      </c>
      <c r="F41" s="33"/>
      <c r="G41" s="33"/>
      <c r="H41" s="34"/>
      <c r="I41" s="58"/>
      <c r="J41" s="35">
        <f>SUM(J37:J40)</f>
        <v>0</v>
      </c>
      <c r="K41" s="35">
        <f>SUM(K37:K40)</f>
        <v>0</v>
      </c>
      <c r="L41" s="35">
        <f>SUM(L37:L40)</f>
        <v>0</v>
      </c>
      <c r="M41" s="35">
        <f>SUM(M37:M40)</f>
        <v>0</v>
      </c>
    </row>
    <row r="42" spans="1:15" x14ac:dyDescent="0.2">
      <c r="A42" s="14"/>
      <c r="E42" s="21"/>
      <c r="F42" s="21"/>
      <c r="G42" s="21"/>
      <c r="H42" s="21"/>
      <c r="I42" s="22"/>
      <c r="J42" s="41"/>
      <c r="K42" s="15"/>
      <c r="L42" s="15"/>
      <c r="M42" s="41"/>
    </row>
    <row r="43" spans="1:15" x14ac:dyDescent="0.2">
      <c r="A43" s="14"/>
      <c r="J43" s="16"/>
      <c r="K43" s="15"/>
      <c r="L43" s="15"/>
      <c r="M43" s="16"/>
    </row>
    <row r="44" spans="1:15" ht="25.5" customHeight="1" x14ac:dyDescent="0.2">
      <c r="A44" s="14"/>
      <c r="E44" s="42" t="s">
        <v>23</v>
      </c>
      <c r="F44" s="42"/>
      <c r="G44" s="43"/>
      <c r="H44" s="43"/>
      <c r="I44" s="59"/>
      <c r="J44" s="27">
        <f>J34+J41</f>
        <v>-473</v>
      </c>
      <c r="K44" s="27">
        <f>K34+K41</f>
        <v>-3880.18</v>
      </c>
      <c r="L44" s="85">
        <f>L34+L41</f>
        <v>0</v>
      </c>
      <c r="M44" s="27">
        <f>M34+M41</f>
        <v>0</v>
      </c>
    </row>
    <row r="45" spans="1:15" x14ac:dyDescent="0.2">
      <c r="A45" s="14"/>
      <c r="J45" s="16"/>
      <c r="K45" s="15"/>
      <c r="L45" s="15"/>
      <c r="M45" s="16"/>
    </row>
    <row r="46" spans="1:15" ht="38.25" customHeight="1" x14ac:dyDescent="0.2">
      <c r="A46" s="14"/>
      <c r="E46" s="44" t="s">
        <v>25</v>
      </c>
      <c r="F46" s="87">
        <f>F4</f>
        <v>45961</v>
      </c>
      <c r="G46" s="45"/>
      <c r="H46" s="45"/>
      <c r="I46" s="60"/>
      <c r="J46" s="102">
        <f>-J44+J25</f>
        <v>23914677.980000012</v>
      </c>
      <c r="K46" s="102">
        <f>-K44+K25</f>
        <v>11658589.439999994</v>
      </c>
      <c r="L46" s="102">
        <f>-L44+L25</f>
        <v>22809047.298175815</v>
      </c>
      <c r="M46" s="103">
        <f>-M44+M25</f>
        <v>1503976</v>
      </c>
    </row>
    <row r="47" spans="1:15" x14ac:dyDescent="0.2">
      <c r="A47" s="14"/>
      <c r="E47" s="108"/>
      <c r="F47" s="109"/>
      <c r="G47" s="110"/>
      <c r="H47" s="110"/>
      <c r="I47" s="111"/>
      <c r="J47" s="112"/>
      <c r="K47" s="112"/>
      <c r="L47" s="112"/>
      <c r="M47" s="113"/>
    </row>
    <row r="48" spans="1:15" x14ac:dyDescent="0.2">
      <c r="A48" s="73"/>
      <c r="B48" s="72"/>
      <c r="C48" s="72"/>
      <c r="D48" s="72"/>
      <c r="E48" s="77"/>
      <c r="F48" s="78"/>
      <c r="G48" s="78"/>
      <c r="H48" s="78"/>
      <c r="I48" s="79"/>
      <c r="J48" s="78"/>
      <c r="K48" s="78"/>
      <c r="L48" s="78"/>
      <c r="M48" s="80"/>
    </row>
    <row r="49" spans="1:14" x14ac:dyDescent="0.2">
      <c r="A49" s="104"/>
      <c r="B49" s="104"/>
      <c r="C49" s="104"/>
      <c r="D49" s="104"/>
      <c r="E49" s="105"/>
      <c r="F49" s="106"/>
      <c r="G49" s="106"/>
      <c r="H49" s="106"/>
      <c r="I49" s="107"/>
      <c r="J49" s="106"/>
      <c r="K49" s="106"/>
      <c r="L49" s="106"/>
      <c r="M49" s="106"/>
    </row>
    <row r="50" spans="1:14" s="63" customFormat="1" x14ac:dyDescent="0.2">
      <c r="E50"/>
      <c r="F50"/>
      <c r="G50"/>
      <c r="H50"/>
      <c r="I50" s="66"/>
      <c r="J50" s="84"/>
      <c r="K50" s="84"/>
      <c r="L50" s="84"/>
      <c r="M50" s="84"/>
    </row>
    <row r="51" spans="1:14" x14ac:dyDescent="0.2">
      <c r="E51" s="76"/>
      <c r="H51" s="66"/>
      <c r="I51" s="66"/>
      <c r="J51" s="70"/>
      <c r="K51" s="70"/>
      <c r="L51" s="70"/>
      <c r="M51" s="70"/>
    </row>
    <row r="52" spans="1:14" x14ac:dyDescent="0.2">
      <c r="I52" s="67"/>
      <c r="J52" s="71"/>
      <c r="K52" s="71"/>
      <c r="L52" s="71"/>
      <c r="M52" s="71"/>
      <c r="N52"/>
    </row>
    <row r="53" spans="1:14" x14ac:dyDescent="0.2">
      <c r="J53" s="65"/>
      <c r="K53" s="65"/>
      <c r="L53" s="65"/>
      <c r="M53" s="65"/>
      <c r="N53"/>
    </row>
    <row r="54" spans="1:14" x14ac:dyDescent="0.2">
      <c r="J54" s="71"/>
      <c r="K54" s="1"/>
      <c r="L54" s="1"/>
      <c r="M54" s="71"/>
    </row>
    <row r="55" spans="1:14" x14ac:dyDescent="0.2">
      <c r="J55" s="1"/>
      <c r="K55" s="1"/>
      <c r="L55" s="1"/>
      <c r="M55" s="1"/>
    </row>
    <row r="56" spans="1:14" x14ac:dyDescent="0.2">
      <c r="J56" s="46"/>
      <c r="K56" s="46"/>
      <c r="L56" s="46"/>
      <c r="M56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2025-11-18T17:17:07Z</dcterms:modified>
</cp:coreProperties>
</file>