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329F2917-476B-4423-9074-7E6E059BB20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ACOG" sheetId="1" r:id="rId1"/>
  </sheets>
  <externalReferences>
    <externalReference r:id="rId2"/>
  </externalReferences>
  <definedNames>
    <definedName name="_xlnm._FilterDatabase" localSheetId="0" hidden="1">SACOG!#REF!</definedName>
    <definedName name="_xlnm.Print_Area" localSheetId="0">SACOG!$A$1:$L$50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6" i="1" l="1"/>
  <c r="L36" i="1"/>
  <c r="K36" i="1"/>
  <c r="L22" i="1"/>
  <c r="K22" i="1"/>
  <c r="F12" i="1" l="1"/>
  <c r="F4" i="1"/>
  <c r="M43" i="1" l="1"/>
  <c r="M36" i="1"/>
  <c r="M22" i="1"/>
  <c r="J22" i="1"/>
  <c r="M46" i="1" l="1"/>
  <c r="M48" i="1" s="1"/>
  <c r="F3" i="1" l="1"/>
  <c r="J43" i="1" l="1"/>
  <c r="J46" i="1" s="1"/>
  <c r="J48" i="1" s="1"/>
  <c r="L43" i="1" l="1"/>
  <c r="L46" i="1" s="1"/>
  <c r="L48" i="1" s="1"/>
  <c r="K43" i="1" l="1"/>
  <c r="K46" i="1" s="1"/>
  <c r="K48" i="1" s="1"/>
  <c r="F48" i="1" l="1"/>
</calcChain>
</file>

<file path=xl/sharedStrings.xml><?xml version="1.0" encoding="utf-8"?>
<sst xmlns="http://schemas.openxmlformats.org/spreadsheetml/2006/main" count="101" uniqueCount="64">
  <si>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</si>
  <si>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</si>
  <si>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</si>
  <si>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</si>
  <si>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</si>
  <si>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</si>
  <si>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</si>
  <si>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</si>
  <si>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</si>
  <si>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</si>
  <si>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</si>
  <si>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</si>
  <si>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</si>
  <si>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</si>
  <si>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</si>
  <si>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</si>
  <si>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03</t>
  </si>
  <si>
    <t>6085</t>
  </si>
  <si>
    <t>Sacramento Area Council of Governments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</si>
  <si>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</si>
  <si>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</si>
  <si>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</si>
  <si>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</si>
  <si>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</si>
  <si>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</si>
  <si>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</si>
  <si>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</si>
  <si>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</si>
  <si>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</si>
  <si>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</si>
  <si>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</si>
  <si>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</si>
  <si>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NHPP</t>
  </si>
  <si>
    <t>No Transfers/Exchanges</t>
  </si>
  <si>
    <t>El Dorado</t>
  </si>
  <si>
    <t>08/20/2025</t>
  </si>
  <si>
    <t>PLACERVILLE</t>
  </si>
  <si>
    <t>CML-5015(042)</t>
  </si>
  <si>
    <t>IN THE CITY OF PLACERVILLE, ON CANAL STREET, FROM COUGAR LANE TO COMBELLACK ROAD</t>
  </si>
  <si>
    <t xml:space="preserve">PROVIDE NEW BICYCLE FACILITIES, REPLACE APPROXIMATELY 700 LF OF EXISTING </t>
  </si>
  <si>
    <t>Y400</t>
  </si>
  <si>
    <t>CML-5015(043)</t>
  </si>
  <si>
    <t>IN THE CITY OF PLACERVILLE, ALONG COMBELLACK ROAD, FROM THE EAST END OF DAVID CIRCLE TO CANAL STREET</t>
  </si>
  <si>
    <t xml:space="preserve">CONSTRUCT APPROXIMATELY 1,080 LF OF NEW CURB, GUTTER, AND SIDEWALK TO CLOSE A </t>
  </si>
  <si>
    <t>Placer</t>
  </si>
  <si>
    <t>08/25/2025</t>
  </si>
  <si>
    <t>ROSEVILLE</t>
  </si>
  <si>
    <t>STPL-5182(087)</t>
  </si>
  <si>
    <t xml:space="preserve">IN ROSEVILLE, ON FAIRWAY DR BETWEEN BLUE OAKS BLVD AND STANFORD RANCH RD; ON JUNCTION BLVD BETWEEN FOOTHILLS BLVD AND </t>
  </si>
  <si>
    <t xml:space="preserve">THE PROPOSED PROJECT IS A REHABILITATION PROJECT CONSISTING OF A CAPE SEAL </t>
  </si>
  <si>
    <t>Y230</t>
  </si>
  <si>
    <t>Sacramento</t>
  </si>
  <si>
    <t>08/11/2025</t>
  </si>
  <si>
    <t>ELKG</t>
  </si>
  <si>
    <t>STPL-5479(037)</t>
  </si>
  <si>
    <t>IN ELK GROVE, KAMMERER RD, FROM BRUCEVILLE RD TO INTERSTATE 5/HOOD FRANKLIN RD INTERCHANGE</t>
  </si>
  <si>
    <t xml:space="preserve">EXTEND 2 LANE ROAD AND INCLUDE CLASS 1 PATH, CONSTRUCT A GRADE SEPARATION AT </t>
  </si>
  <si>
    <t>STPL-5479(086)</t>
  </si>
  <si>
    <t>INTERSTATE 5 AND HOOD FRANKLIN ROAD INTERCHANGE IN SACRAMENTO COUNTY NEAR THE CITY OF ELK GROVE</t>
  </si>
  <si>
    <t xml:space="preserve">MODIFY THE I-5/HOOD FRANKLIN INTERCHANGE (SIGNALIZATION AND TURN LANES AT THE </t>
  </si>
  <si>
    <t>GALT</t>
  </si>
  <si>
    <t>STPCML-5293(020)</t>
  </si>
  <si>
    <t>IN THE CITY OF GALT ON C STREET FROM CIVIL DRIVE TO SIXTH STREET.</t>
  </si>
  <si>
    <t xml:space="preserve">CONSTRUCT CLASS IV BIKEWAY, NEW AND REPLACEMENT SIDEWALKS, ADA IMPROVEMENTS;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</si>
</sst>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/d/yyyy;@"/>
    <numFmt numFmtId="165" formatCode="[$-409]mmmm\ d\,\ yyyy;@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2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0" fontId="3" fillId="0" borderId="8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7" xfId="0" applyNumberFormat="1" applyFont="1" applyBorder="1"/>
    <xf numFmtId="38" fontId="3" fillId="0" borderId="7" xfId="0" applyFont="1" applyBorder="1"/>
    <xf numFmtId="38" fontId="3" fillId="0" borderId="8" xfId="0" applyFont="1" applyBorder="1"/>
    <xf numFmtId="0" fontId="3" fillId="0" borderId="0" xfId="1" applyNumberFormat="1" applyFont="1" applyFill="1" applyBorder="1" applyAlignment="1" applyProtection="1">
      <alignment horizontal="left"/>
    </xf>
    <xf numFmtId="0" fontId="3" fillId="0" borderId="1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5" fillId="0" borderId="0" xfId="0" applyFont="1"/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0" fontId="0" fillId="0" borderId="8" xfId="0" applyNumberFormat="1" applyBorder="1" applyAlignment="1">
      <alignment wrapText="1"/>
    </xf>
    <xf numFmtId="0" fontId="0" fillId="0" borderId="0" xfId="1" applyNumberFormat="1" applyFont="1" applyFill="1" applyBorder="1" applyAlignment="1" applyProtection="1">
      <alignment horizontal="left"/>
    </xf>
    <xf numFmtId="38" fontId="3" fillId="0" borderId="0" xfId="0" applyFont="1" applyAlignment="1">
      <alignment horizontal="center"/>
    </xf>
    <xf numFmtId="49" fontId="3" fillId="0" borderId="0" xfId="0" quotePrefix="1" applyNumberFormat="1" applyFont="1" applyAlignment="1">
      <alignment horizontal="center"/>
    </xf>
    <xf numFmtId="38" fontId="3" fillId="0" borderId="3" xfId="0" applyFont="1" applyBorder="1" applyAlignment="1">
      <alignment horizontal="center"/>
    </xf>
    <xf numFmtId="38" fontId="3" fillId="0" borderId="2" xfId="0" applyFont="1" applyBorder="1" applyAlignment="1">
      <alignment horizontal="center"/>
    </xf>
    <xf numFmtId="38" fontId="3" fillId="0" borderId="8" xfId="0" applyFont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38" fontId="3" fillId="2" borderId="1" xfId="0" applyFont="1" applyFill="1" applyBorder="1" applyAlignment="1">
      <alignment horizontal="center"/>
    </xf>
    <xf numFmtId="38" fontId="3" fillId="3" borderId="1" xfId="0" applyFont="1" applyFill="1" applyBorder="1" applyAlignment="1">
      <alignment horizontal="center"/>
    </xf>
    <xf numFmtId="40" fontId="3" fillId="0" borderId="0" xfId="0" applyNumberFormat="1" applyFont="1"/>
    <xf numFmtId="38" fontId="1" fillId="0" borderId="0" xfId="0" applyFont="1"/>
    <xf numFmtId="40" fontId="0" fillId="0" borderId="0" xfId="0" applyNumberFormat="1"/>
    <xf numFmtId="0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0" fontId="3" fillId="0" borderId="10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38" fontId="0" fillId="0" borderId="8" xfId="0" applyBorder="1" applyAlignment="1">
      <alignment horizontal="center"/>
    </xf>
    <xf numFmtId="38" fontId="3" fillId="0" borderId="4" xfId="0" applyFont="1" applyBorder="1" applyAlignment="1">
      <alignment horizontal="center"/>
    </xf>
    <xf numFmtId="38" fontId="0" fillId="0" borderId="0" xfId="0" applyAlignment="1">
      <alignment horizontal="center"/>
    </xf>
    <xf numFmtId="38" fontId="1" fillId="0" borderId="0" xfId="0" applyFont="1" applyAlignment="1">
      <alignment horizontal="center"/>
    </xf>
    <xf numFmtId="0" fontId="0" fillId="0" borderId="8" xfId="0" applyNumberFormat="1" applyBorder="1" applyAlignment="1">
      <alignment horizontal="left"/>
    </xf>
    <xf numFmtId="38" fontId="0" fillId="0" borderId="2" xfId="0" applyBorder="1"/>
    <xf numFmtId="38" fontId="0" fillId="0" borderId="8" xfId="0" applyBorder="1" applyAlignment="1">
      <alignment horizontal="left"/>
    </xf>
    <xf numFmtId="38" fontId="2" fillId="0" borderId="0" xfId="0" applyFont="1" applyAlignment="1">
      <alignment horizontal="center" wrapText="1"/>
    </xf>
    <xf numFmtId="38" fontId="3" fillId="0" borderId="13" xfId="0" applyFont="1" applyBorder="1"/>
    <xf numFmtId="49" fontId="0" fillId="0" borderId="0" xfId="0" quotePrefix="1" applyNumberFormat="1" applyAlignment="1">
      <alignment horizontal="center"/>
    </xf>
    <xf numFmtId="38" fontId="2" fillId="0" borderId="4" xfId="0" applyFont="1" applyBorder="1" applyAlignment="1">
      <alignment horizontal="center" vertical="top"/>
    </xf>
    <xf numFmtId="38" fontId="3" fillId="0" borderId="4" xfId="0" applyFont="1" applyBorder="1"/>
    <xf numFmtId="38" fontId="2" fillId="0" borderId="4" xfId="0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 wrapText="1"/>
    </xf>
    <xf numFmtId="38" fontId="3" fillId="4" borderId="14" xfId="1" applyNumberFormat="1" applyFont="1" applyFill="1" applyBorder="1" applyAlignment="1" applyProtection="1">
      <alignment horizontal="center"/>
    </xf>
    <xf numFmtId="38" fontId="3" fillId="4" borderId="15" xfId="1" applyNumberFormat="1" applyFont="1" applyFill="1" applyBorder="1" applyAlignment="1" applyProtection="1">
      <alignment horizontal="center"/>
    </xf>
    <xf numFmtId="38" fontId="2" fillId="4" borderId="16" xfId="1" applyNumberFormat="1" applyFont="1" applyFill="1" applyBorder="1" applyAlignment="1" applyProtection="1">
      <alignment horizontal="center"/>
    </xf>
    <xf numFmtId="38" fontId="3" fillId="0" borderId="15" xfId="0" applyFont="1" applyBorder="1"/>
    <xf numFmtId="38" fontId="2" fillId="2" borderId="17" xfId="0" applyFont="1" applyFill="1" applyBorder="1"/>
    <xf numFmtId="38" fontId="0" fillId="0" borderId="15" xfId="0" applyBorder="1"/>
    <xf numFmtId="38" fontId="2" fillId="0" borderId="17" xfId="0" applyFont="1" applyBorder="1"/>
    <xf numFmtId="38" fontId="3" fillId="0" borderId="18" xfId="0" applyFont="1" applyBorder="1"/>
    <xf numFmtId="38" fontId="2" fillId="4" borderId="17" xfId="0" applyFont="1" applyFill="1" applyBorder="1"/>
    <xf numFmtId="38" fontId="3" fillId="0" borderId="19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3" fillId="0" borderId="6" xfId="0" applyFont="1" applyBorder="1"/>
    <xf numFmtId="40" fontId="2" fillId="0" borderId="6" xfId="0" applyNumberFormat="1" applyFont="1" applyBorder="1"/>
    <xf numFmtId="38" fontId="6" fillId="0" borderId="0" xfId="0" applyFont="1"/>
    <xf numFmtId="38" fontId="0" fillId="0" borderId="3" xfId="0" applyBorder="1"/>
    <xf numFmtId="38" fontId="0" fillId="0" borderId="5" xfId="0" applyBorder="1"/>
    <xf numFmtId="8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7" fillId="0" borderId="0" xfId="0" applyNumberFormat="1" applyFont="1" applyAlignment="1">
      <alignment horizontal="left" vertical="top"/>
    </xf>
    <xf numFmtId="0" fontId="7" fillId="0" borderId="11" xfId="0" applyNumberFormat="1" applyFont="1" applyBorder="1" applyAlignment="1">
      <alignment horizontal="left" vertical="top"/>
    </xf>
    <xf numFmtId="0" fontId="7" fillId="0" borderId="11" xfId="0" applyNumberFormat="1" applyFont="1" applyBorder="1" applyAlignment="1">
      <alignment horizontal="center" vertical="center"/>
    </xf>
    <xf numFmtId="38" fontId="0" fillId="0" borderId="8" xfId="0" applyBorder="1"/>
    <xf numFmtId="49" fontId="0" fillId="0" borderId="0" xfId="0" applyNumberFormat="1" applyAlignment="1">
      <alignment horizontal="left"/>
    </xf>
    <xf numFmtId="8" fontId="3" fillId="0" borderId="0" xfId="0" applyNumberFormat="1" applyFont="1"/>
    <xf numFmtId="38" fontId="2" fillId="3" borderId="10" xfId="0" applyFont="1" applyFill="1" applyBorder="1"/>
    <xf numFmtId="38" fontId="2" fillId="3" borderId="9" xfId="0" applyFont="1" applyFill="1" applyBorder="1"/>
    <xf numFmtId="38" fontId="8" fillId="0" borderId="0" xfId="0" applyFont="1" applyAlignment="1">
      <alignment horizontal="right"/>
    </xf>
    <xf numFmtId="38" fontId="0" fillId="0" borderId="4" xfId="0" applyBorder="1" applyAlignment="1">
      <alignment vertical="top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7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26953125" style="1" customWidth="1"/>
    <col min="3" max="3" width="11.54296875" style="1" bestFit="1" customWidth="1"/>
    <col min="4" max="4" width="12.1796875" style="53" bestFit="1" customWidth="1"/>
    <col min="5" max="5" width="40.26953125" style="1" customWidth="1"/>
    <col min="6" max="6" width="20.1796875" style="53" customWidth="1"/>
    <col min="7" max="8" width="26.26953125" style="1" customWidth="1"/>
    <col min="9" max="9" width="15.1796875" style="53" customWidth="1"/>
    <col min="10" max="10" width="15.453125" style="1" customWidth="1"/>
    <col min="11" max="11" width="15.1796875" style="1" bestFit="1" customWidth="1"/>
    <col min="12" max="12" width="15.1796875" style="1" customWidth="1"/>
    <col min="13" max="13" width="10.26953125" style="1" hidden="1" customWidth="1"/>
    <col min="14" max="14" width="23.54296875" style="1" customWidth="1"/>
    <col min="15" max="15" width="11.81640625" style="1" bestFit="1" customWidth="1"/>
    <col min="16" max="16" width="11.54296875" style="1" bestFit="1" customWidth="1"/>
    <col min="17" max="16384" width="8.81640625" style="1"/>
  </cols>
  <sheetData>
    <row r="1" spans="1:14" ht="13" x14ac:dyDescent="0.3">
      <c r="A1" s="17" t="s">
        <v>14</v>
      </c>
      <c r="B1" s="17"/>
      <c r="C1" s="17" t="s">
        <v>14</v>
      </c>
      <c r="D1" s="17"/>
      <c r="E1" s="17"/>
      <c r="F1" s="17" t="s">
        <v>18</v>
      </c>
      <c r="G1" s="17"/>
      <c r="H1" s="17"/>
      <c r="I1" s="17"/>
      <c r="J1" s="17"/>
      <c r="K1" s="17"/>
      <c r="L1" s="17"/>
    </row>
    <row r="2" spans="1:14" ht="13" x14ac:dyDescent="0.3">
      <c r="A2" s="17"/>
      <c r="B2" s="17"/>
      <c r="C2" s="17"/>
      <c r="D2" s="17"/>
      <c r="E2" s="17"/>
      <c r="F2" s="17" t="s">
        <v>19</v>
      </c>
      <c r="G2" s="17"/>
      <c r="H2" s="17"/>
      <c r="I2" s="17"/>
      <c r="J2" s="17"/>
      <c r="K2" s="17"/>
      <c r="L2" s="17"/>
    </row>
    <row r="3" spans="1:14" ht="13" x14ac:dyDescent="0.3">
      <c r="A3" s="17"/>
      <c r="B3" s="17"/>
      <c r="C3" s="17"/>
      <c r="D3" s="17"/>
      <c r="E3" s="17"/>
      <c r="F3" s="17" t="str">
        <f>[1]Template!$A$3</f>
        <v>CMAQ and RSTP/STBGP</v>
      </c>
      <c r="G3" s="17"/>
      <c r="H3" s="17"/>
      <c r="I3" s="17"/>
      <c r="J3" s="17"/>
      <c r="K3" s="17"/>
      <c r="L3" s="17"/>
    </row>
    <row r="4" spans="1:14" ht="13" x14ac:dyDescent="0.3">
      <c r="A4" s="17"/>
      <c r="B4" s="17"/>
      <c r="C4" s="17"/>
      <c r="D4" s="17"/>
      <c r="E4" s="17"/>
      <c r="F4" s="111">
        <f>[1]Template!$A$4</f>
        <v>45900</v>
      </c>
      <c r="G4" s="17"/>
      <c r="H4" s="17"/>
      <c r="I4" s="17"/>
      <c r="J4" s="17"/>
      <c r="K4" s="17"/>
      <c r="L4" s="17"/>
    </row>
    <row r="5" spans="1:14" ht="13" thickBot="1" x14ac:dyDescent="0.3"/>
    <row r="6" spans="1:14" ht="12.75" customHeight="1" x14ac:dyDescent="0.3">
      <c r="A6" s="2"/>
      <c r="B6" s="3"/>
      <c r="C6" s="3"/>
      <c r="D6" s="3"/>
      <c r="E6" s="4"/>
      <c r="F6" s="4"/>
      <c r="G6" s="3"/>
      <c r="H6" s="5"/>
      <c r="I6" s="5"/>
      <c r="J6" s="6"/>
      <c r="K6" s="49"/>
      <c r="L6" s="6"/>
      <c r="M6" s="94"/>
    </row>
    <row r="7" spans="1:14" ht="13" x14ac:dyDescent="0.3">
      <c r="A7" s="43"/>
      <c r="B7" s="44"/>
      <c r="C7" s="44"/>
      <c r="D7" s="44" t="s">
        <v>0</v>
      </c>
      <c r="E7" s="45"/>
      <c r="F7" s="45"/>
      <c r="G7" s="44"/>
      <c r="H7" s="46"/>
      <c r="I7" s="46" t="s">
        <v>9</v>
      </c>
      <c r="J7" s="47"/>
      <c r="K7" s="50" t="s">
        <v>30</v>
      </c>
      <c r="L7" s="104" t="s">
        <v>31</v>
      </c>
      <c r="M7" s="95"/>
    </row>
    <row r="8" spans="1:14" ht="13" x14ac:dyDescent="0.3">
      <c r="A8" s="7" t="s">
        <v>1</v>
      </c>
      <c r="B8" s="8" t="s">
        <v>2</v>
      </c>
      <c r="C8" s="8" t="s">
        <v>12</v>
      </c>
      <c r="D8" s="8" t="s">
        <v>3</v>
      </c>
      <c r="E8" s="8" t="s">
        <v>10</v>
      </c>
      <c r="F8" s="8"/>
      <c r="G8" s="8"/>
      <c r="H8" s="9"/>
      <c r="I8" s="9" t="s">
        <v>6</v>
      </c>
      <c r="J8" s="10" t="s">
        <v>7</v>
      </c>
      <c r="K8" s="10" t="s">
        <v>28</v>
      </c>
      <c r="L8" s="10" t="s">
        <v>29</v>
      </c>
      <c r="M8" s="96" t="s">
        <v>32</v>
      </c>
    </row>
    <row r="9" spans="1:14" x14ac:dyDescent="0.25">
      <c r="A9" s="11"/>
      <c r="H9" s="12"/>
      <c r="I9" s="56"/>
      <c r="J9" s="12"/>
      <c r="K9" s="12"/>
      <c r="L9" s="12"/>
      <c r="M9" s="97"/>
    </row>
    <row r="10" spans="1:14" ht="13" x14ac:dyDescent="0.3">
      <c r="A10" s="13" t="s">
        <v>16</v>
      </c>
      <c r="B10" s="14" t="s">
        <v>17</v>
      </c>
      <c r="C10" s="14"/>
      <c r="E10" s="15" t="s">
        <v>18</v>
      </c>
      <c r="G10" s="14"/>
      <c r="H10" s="16"/>
      <c r="I10" s="56"/>
      <c r="J10" s="12"/>
      <c r="K10" s="12"/>
      <c r="L10" s="12"/>
      <c r="M10" s="97"/>
    </row>
    <row r="11" spans="1:14" ht="13" x14ac:dyDescent="0.3">
      <c r="A11" s="13"/>
      <c r="B11" s="14"/>
      <c r="C11" s="14"/>
      <c r="E11" s="15"/>
      <c r="G11" s="14"/>
      <c r="H11" s="16"/>
      <c r="I11" s="56"/>
      <c r="J11" s="12"/>
      <c r="K11" s="12"/>
      <c r="L11" s="12"/>
      <c r="M11" s="97"/>
    </row>
    <row r="12" spans="1:14" ht="13" x14ac:dyDescent="0.3">
      <c r="A12" s="11"/>
      <c r="B12" s="14"/>
      <c r="C12" s="14"/>
      <c r="E12" s="15" t="s">
        <v>20</v>
      </c>
      <c r="F12" s="111">
        <f>[1]Template!$F$12</f>
        <v>45869</v>
      </c>
      <c r="G12" s="14"/>
      <c r="H12" s="16"/>
      <c r="I12" s="56"/>
      <c r="J12" s="12"/>
      <c r="K12" s="12"/>
      <c r="L12" s="12"/>
      <c r="M12" s="97"/>
      <c r="N12" s="66"/>
    </row>
    <row r="13" spans="1:14" ht="13" x14ac:dyDescent="0.3">
      <c r="A13" s="13"/>
      <c r="B13" s="18"/>
      <c r="C13" s="18"/>
      <c r="E13" s="1" t="s">
        <v>8</v>
      </c>
      <c r="F13" s="17"/>
      <c r="G13" s="18"/>
      <c r="H13" s="19"/>
      <c r="I13" s="56"/>
      <c r="J13" s="12">
        <v>17306948.670000006</v>
      </c>
      <c r="K13" s="12">
        <v>16986090.999999989</v>
      </c>
      <c r="L13" s="12">
        <v>7925572.1449992098</v>
      </c>
      <c r="M13" s="97">
        <v>0</v>
      </c>
      <c r="N13" s="66"/>
    </row>
    <row r="14" spans="1:14" ht="13" x14ac:dyDescent="0.3">
      <c r="A14" s="13"/>
      <c r="B14" s="18"/>
      <c r="C14" s="18"/>
      <c r="F14" s="17"/>
      <c r="G14" s="18"/>
      <c r="H14" s="19"/>
      <c r="I14" s="56"/>
      <c r="J14" s="12"/>
      <c r="K14" s="12"/>
      <c r="L14" s="12"/>
      <c r="M14" s="97"/>
      <c r="N14" s="66"/>
    </row>
    <row r="15" spans="1:14" ht="13" x14ac:dyDescent="0.3">
      <c r="A15" s="13"/>
      <c r="B15" s="18"/>
      <c r="C15" s="18"/>
      <c r="E15" s="15" t="s">
        <v>26</v>
      </c>
      <c r="F15" s="17"/>
      <c r="G15" s="18"/>
      <c r="H15" s="19"/>
      <c r="I15" s="57"/>
      <c r="J15" s="12"/>
      <c r="K15" s="12"/>
      <c r="L15" s="12"/>
      <c r="M15" s="97"/>
    </row>
    <row r="16" spans="1:14" ht="13" x14ac:dyDescent="0.3">
      <c r="A16" s="13"/>
      <c r="B16" s="18"/>
      <c r="C16" s="18"/>
      <c r="E16" s="107"/>
      <c r="F16" s="15"/>
      <c r="G16" s="89"/>
      <c r="H16" s="90"/>
      <c r="I16" s="91"/>
      <c r="J16" s="34"/>
      <c r="K16" s="12"/>
      <c r="L16" s="12"/>
      <c r="M16" s="97"/>
    </row>
    <row r="17" spans="1:13" ht="13" x14ac:dyDescent="0.3">
      <c r="A17" s="13"/>
      <c r="B17" s="18"/>
      <c r="C17" s="18"/>
      <c r="E17" s="107"/>
      <c r="F17" s="15"/>
      <c r="G17" s="89"/>
      <c r="H17" s="90"/>
      <c r="I17" s="93"/>
      <c r="J17" s="12"/>
      <c r="K17" s="12"/>
      <c r="L17" s="12"/>
      <c r="M17" s="97"/>
    </row>
    <row r="18" spans="1:13" ht="13" x14ac:dyDescent="0.3">
      <c r="A18" s="13"/>
      <c r="B18" s="18"/>
      <c r="C18" s="18"/>
      <c r="E18"/>
      <c r="F18" s="15"/>
      <c r="G18" s="89"/>
      <c r="H18" s="90"/>
      <c r="I18" s="93"/>
      <c r="J18" s="12"/>
      <c r="K18" s="12"/>
      <c r="L18" s="12"/>
      <c r="M18" s="97"/>
    </row>
    <row r="19" spans="1:13" ht="13" x14ac:dyDescent="0.3">
      <c r="A19" s="13"/>
      <c r="B19" s="18"/>
      <c r="C19" s="18"/>
      <c r="E19"/>
      <c r="F19" s="15"/>
      <c r="G19" s="89"/>
      <c r="H19" s="90"/>
      <c r="I19" s="93"/>
      <c r="J19" s="12"/>
      <c r="K19" s="12"/>
      <c r="L19" s="12"/>
      <c r="M19" s="97"/>
    </row>
    <row r="20" spans="1:13" ht="12.75" customHeight="1" x14ac:dyDescent="0.3">
      <c r="A20" s="13"/>
      <c r="B20" s="18"/>
      <c r="C20" s="18"/>
      <c r="E20" s="107"/>
      <c r="F20" s="15"/>
      <c r="G20" s="89"/>
      <c r="H20" s="90"/>
      <c r="I20" s="91"/>
      <c r="J20" s="12"/>
      <c r="K20" s="12"/>
      <c r="L20" s="12"/>
      <c r="M20" s="97"/>
    </row>
    <row r="21" spans="1:13" ht="12.65" customHeight="1" x14ac:dyDescent="0.25">
      <c r="A21" s="11"/>
      <c r="H21" s="12"/>
      <c r="I21" s="56"/>
      <c r="J21" s="12"/>
      <c r="K21" s="12"/>
      <c r="L21" s="12"/>
      <c r="M21" s="97"/>
    </row>
    <row r="22" spans="1:13" ht="26" x14ac:dyDescent="0.3">
      <c r="A22" s="11"/>
      <c r="E22" s="20" t="s">
        <v>21</v>
      </c>
      <c r="F22" s="21" t="s">
        <v>4</v>
      </c>
      <c r="G22" s="21" t="s">
        <v>5</v>
      </c>
      <c r="H22" s="22" t="s">
        <v>13</v>
      </c>
      <c r="I22" s="58"/>
      <c r="J22" s="23">
        <f>SUM(J13:J21)</f>
        <v>17306948.670000006</v>
      </c>
      <c r="K22" s="23">
        <f t="shared" ref="K22:L22" si="0">SUM(K13:K21)</f>
        <v>16986090.999999989</v>
      </c>
      <c r="L22" s="23">
        <f t="shared" si="0"/>
        <v>7925572.1449992098</v>
      </c>
      <c r="M22" s="98">
        <f>SUM(M13:M21)</f>
        <v>0</v>
      </c>
    </row>
    <row r="23" spans="1:13" x14ac:dyDescent="0.25">
      <c r="A23" s="11"/>
      <c r="E23" s="18"/>
      <c r="F23" s="60"/>
      <c r="G23" s="24"/>
      <c r="H23" s="19"/>
      <c r="I23" s="59"/>
      <c r="J23" s="12"/>
      <c r="K23" s="12"/>
      <c r="L23" s="12"/>
      <c r="M23" s="97"/>
    </row>
    <row r="24" spans="1:13" ht="13" x14ac:dyDescent="0.3">
      <c r="A24" s="11"/>
      <c r="E24" s="25" t="s">
        <v>22</v>
      </c>
      <c r="F24" s="60"/>
      <c r="G24" s="26"/>
      <c r="H24" s="24"/>
      <c r="I24" s="59"/>
      <c r="J24" s="12"/>
      <c r="K24" s="12"/>
      <c r="L24" s="12"/>
      <c r="M24" s="97"/>
    </row>
    <row r="25" spans="1:13" ht="13" x14ac:dyDescent="0.3">
      <c r="A25" s="11"/>
      <c r="E25" s="15"/>
      <c r="F25" s="60"/>
      <c r="G25" s="26"/>
      <c r="H25" s="24"/>
      <c r="I25" s="59"/>
      <c r="J25" s="12"/>
      <c r="K25" s="12"/>
      <c r="L25" s="12"/>
      <c r="M25" s="97"/>
    </row>
    <row r="26" spans="1:13" ht="13" x14ac:dyDescent="0.3">
      <c r="A26" s="11"/>
      <c r="E26" s="15" t="s">
        <v>15</v>
      </c>
      <c r="F26" s="60"/>
      <c r="G26" s="26"/>
      <c r="H26" s="24"/>
      <c r="I26" s="60"/>
      <c r="J26" s="12"/>
      <c r="K26" s="12"/>
      <c r="L26" s="12"/>
      <c r="M26" s="97"/>
    </row>
    <row r="27" spans="1:13" customFormat="1" x14ac:dyDescent="0.25">
      <c r="A27" s="13"/>
      <c r="B27" s="14"/>
      <c r="D27" s="117"/>
      <c r="E27" s="113"/>
      <c r="F27" s="114"/>
      <c r="G27" s="114"/>
      <c r="H27" s="114"/>
      <c r="I27" s="115"/>
      <c r="J27" s="116"/>
      <c r="K27" s="81"/>
      <c r="L27" s="81"/>
      <c r="M27" s="99"/>
    </row>
    <row r="28" spans="1:13" customFormat="1" x14ac:dyDescent="0.25">
      <c r="A28" s="13" t="s">
        <v>16</v>
      </c>
      <c r="B28" s="14" t="s">
        <v>17</v>
      </c>
      <c r="C28" t="s">
        <v>34</v>
      </c>
      <c r="D28" s="117" t="s">
        <v>35</v>
      </c>
      <c r="E28" s="113" t="s">
        <v>36</v>
      </c>
      <c r="F28" s="114" t="s">
        <v>37</v>
      </c>
      <c r="G28" s="114" t="s">
        <v>38</v>
      </c>
      <c r="H28" s="114" t="s">
        <v>39</v>
      </c>
      <c r="I28" s="115" t="s">
        <v>40</v>
      </c>
      <c r="J28" s="116">
        <v>155735</v>
      </c>
      <c r="K28" s="81"/>
      <c r="L28" s="81"/>
      <c r="M28" s="99"/>
    </row>
    <row r="29" spans="1:13" customFormat="1" x14ac:dyDescent="0.25">
      <c r="A29" s="13" t="s">
        <v>16</v>
      </c>
      <c r="B29" s="14" t="s">
        <v>17</v>
      </c>
      <c r="C29" t="s">
        <v>34</v>
      </c>
      <c r="D29" s="117" t="s">
        <v>35</v>
      </c>
      <c r="E29" s="113" t="s">
        <v>36</v>
      </c>
      <c r="F29" s="114" t="s">
        <v>41</v>
      </c>
      <c r="G29" s="114" t="s">
        <v>42</v>
      </c>
      <c r="H29" s="114" t="s">
        <v>43</v>
      </c>
      <c r="I29" s="115" t="s">
        <v>40</v>
      </c>
      <c r="J29" s="116">
        <v>309855</v>
      </c>
      <c r="K29" s="81"/>
      <c r="L29" s="81"/>
      <c r="M29" s="99"/>
    </row>
    <row r="30" spans="1:13" customFormat="1" x14ac:dyDescent="0.25">
      <c r="A30" s="13" t="s">
        <v>16</v>
      </c>
      <c r="B30" s="14" t="s">
        <v>17</v>
      </c>
      <c r="C30" t="s">
        <v>44</v>
      </c>
      <c r="D30" s="117" t="s">
        <v>45</v>
      </c>
      <c r="E30" s="113" t="s">
        <v>46</v>
      </c>
      <c r="F30" s="114" t="s">
        <v>47</v>
      </c>
      <c r="G30" s="114" t="s">
        <v>48</v>
      </c>
      <c r="H30" s="114" t="s">
        <v>49</v>
      </c>
      <c r="I30" s="115" t="s">
        <v>50</v>
      </c>
      <c r="J30" s="116"/>
      <c r="K30" s="81">
        <v>1276728</v>
      </c>
      <c r="L30" s="81"/>
      <c r="M30" s="99"/>
    </row>
    <row r="31" spans="1:13" customFormat="1" x14ac:dyDescent="0.25">
      <c r="A31" s="13" t="s">
        <v>16</v>
      </c>
      <c r="B31" s="14" t="s">
        <v>17</v>
      </c>
      <c r="C31" t="s">
        <v>51</v>
      </c>
      <c r="D31" s="117" t="s">
        <v>52</v>
      </c>
      <c r="E31" s="113" t="s">
        <v>53</v>
      </c>
      <c r="F31" s="114" t="s">
        <v>54</v>
      </c>
      <c r="G31" s="114" t="s">
        <v>55</v>
      </c>
      <c r="H31" s="114" t="s">
        <v>56</v>
      </c>
      <c r="I31" s="115" t="s">
        <v>50</v>
      </c>
      <c r="J31" s="116"/>
      <c r="K31" s="81">
        <v>3856400</v>
      </c>
      <c r="L31" s="81"/>
      <c r="M31" s="99"/>
    </row>
    <row r="32" spans="1:13" customFormat="1" x14ac:dyDescent="0.25">
      <c r="A32" s="13" t="s">
        <v>16</v>
      </c>
      <c r="B32" s="14" t="s">
        <v>17</v>
      </c>
      <c r="C32" t="s">
        <v>51</v>
      </c>
      <c r="D32" s="117" t="s">
        <v>52</v>
      </c>
      <c r="E32" s="113" t="s">
        <v>53</v>
      </c>
      <c r="F32" s="114" t="s">
        <v>57</v>
      </c>
      <c r="G32" s="114" t="s">
        <v>58</v>
      </c>
      <c r="H32" s="114" t="s">
        <v>59</v>
      </c>
      <c r="I32" s="115" t="s">
        <v>50</v>
      </c>
      <c r="J32" s="116"/>
      <c r="K32" s="81">
        <v>1770600</v>
      </c>
      <c r="L32" s="81"/>
      <c r="M32" s="99"/>
    </row>
    <row r="33" spans="1:16" customFormat="1" x14ac:dyDescent="0.25">
      <c r="A33" s="13" t="s">
        <v>16</v>
      </c>
      <c r="B33" s="14" t="s">
        <v>17</v>
      </c>
      <c r="C33" t="s">
        <v>51</v>
      </c>
      <c r="D33" s="117" t="s">
        <v>35</v>
      </c>
      <c r="E33" s="125" t="s">
        <v>60</v>
      </c>
      <c r="F33" s="114" t="s">
        <v>61</v>
      </c>
      <c r="G33" s="114" t="s">
        <v>62</v>
      </c>
      <c r="H33" s="114" t="s">
        <v>63</v>
      </c>
      <c r="I33" s="115" t="s">
        <v>50</v>
      </c>
      <c r="J33" s="116"/>
      <c r="K33" s="81">
        <v>2168414</v>
      </c>
      <c r="L33" s="81"/>
      <c r="M33" s="99"/>
    </row>
    <row r="34" spans="1:16" customFormat="1" x14ac:dyDescent="0.25">
      <c r="A34" s="13" t="s">
        <v>16</v>
      </c>
      <c r="B34" s="14" t="s">
        <v>17</v>
      </c>
      <c r="C34" t="s">
        <v>51</v>
      </c>
      <c r="D34" s="117" t="s">
        <v>35</v>
      </c>
      <c r="E34" s="125" t="s">
        <v>60</v>
      </c>
      <c r="F34" s="114" t="s">
        <v>61</v>
      </c>
      <c r="G34" s="114" t="s">
        <v>62</v>
      </c>
      <c r="H34" s="114" t="s">
        <v>63</v>
      </c>
      <c r="I34" s="115" t="s">
        <v>40</v>
      </c>
      <c r="J34" s="116">
        <v>655586</v>
      </c>
      <c r="K34" s="81"/>
      <c r="L34" s="81"/>
      <c r="M34" s="99"/>
    </row>
    <row r="35" spans="1:16" customFormat="1" x14ac:dyDescent="0.25">
      <c r="A35" s="13"/>
      <c r="B35" s="14"/>
      <c r="D35" s="117"/>
      <c r="E35" s="113"/>
      <c r="F35" s="114"/>
      <c r="G35" s="114"/>
      <c r="H35" s="114"/>
      <c r="I35" s="115"/>
      <c r="J35" s="116"/>
      <c r="K35" s="81"/>
      <c r="L35" s="81"/>
      <c r="M35" s="99"/>
    </row>
    <row r="36" spans="1:16" ht="13" x14ac:dyDescent="0.3">
      <c r="A36" s="11"/>
      <c r="E36" s="28" t="s">
        <v>23</v>
      </c>
      <c r="F36" s="74"/>
      <c r="G36" s="29"/>
      <c r="H36" s="30"/>
      <c r="I36" s="61"/>
      <c r="J36" s="31">
        <f>SUM(J27:J35)</f>
        <v>1121176</v>
      </c>
      <c r="K36" s="31">
        <f>SUM(K27:K35)</f>
        <v>9072142</v>
      </c>
      <c r="L36" s="31">
        <f>SUM(L27:L35)</f>
        <v>0</v>
      </c>
      <c r="M36" s="100">
        <f>SUM(M27:M35)</f>
        <v>0</v>
      </c>
      <c r="N36" s="66"/>
    </row>
    <row r="37" spans="1:16" x14ac:dyDescent="0.25">
      <c r="A37" s="11"/>
      <c r="E37" s="18"/>
      <c r="F37" s="75"/>
      <c r="G37" s="18"/>
      <c r="H37" s="32"/>
      <c r="I37" s="62"/>
      <c r="J37" s="33"/>
      <c r="K37" s="12"/>
      <c r="L37" s="12"/>
      <c r="M37" s="101"/>
    </row>
    <row r="38" spans="1:16" ht="13" x14ac:dyDescent="0.3">
      <c r="A38" s="11"/>
      <c r="B38" s="14"/>
      <c r="E38" s="15" t="s">
        <v>11</v>
      </c>
      <c r="F38" s="60"/>
      <c r="G38" s="18"/>
      <c r="H38" s="24"/>
      <c r="I38" s="62"/>
      <c r="J38" s="34" t="s">
        <v>14</v>
      </c>
      <c r="K38" s="12"/>
      <c r="L38" s="12"/>
      <c r="M38" s="97" t="s">
        <v>14</v>
      </c>
    </row>
    <row r="39" spans="1:16" x14ac:dyDescent="0.25">
      <c r="A39" s="13"/>
      <c r="B39" s="14"/>
      <c r="C39"/>
      <c r="D39" s="70"/>
      <c r="E39" s="52"/>
      <c r="F39" s="76"/>
      <c r="G39"/>
      <c r="H39" s="51"/>
      <c r="I39" s="69"/>
      <c r="J39" s="34"/>
      <c r="K39" s="12"/>
      <c r="L39" s="12"/>
      <c r="M39" s="97"/>
    </row>
    <row r="40" spans="1:16" x14ac:dyDescent="0.25">
      <c r="A40" s="13"/>
      <c r="B40" s="14"/>
      <c r="C40"/>
      <c r="D40" s="123"/>
      <c r="E40" s="124" t="s">
        <v>33</v>
      </c>
      <c r="F40" s="82"/>
      <c r="G40"/>
      <c r="H40" s="80"/>
      <c r="I40" s="69"/>
      <c r="J40" s="34"/>
      <c r="K40" s="12"/>
      <c r="L40" s="12"/>
      <c r="M40" s="97"/>
    </row>
    <row r="41" spans="1:16" x14ac:dyDescent="0.25">
      <c r="A41" s="13"/>
      <c r="B41" s="14"/>
      <c r="C41"/>
      <c r="D41" s="85"/>
      <c r="E41" s="92"/>
      <c r="F41" s="82"/>
      <c r="G41"/>
      <c r="H41" s="80"/>
      <c r="I41" s="69"/>
      <c r="J41" s="34"/>
      <c r="K41" s="12"/>
      <c r="L41" s="12"/>
      <c r="M41" s="97"/>
    </row>
    <row r="42" spans="1:16" x14ac:dyDescent="0.25">
      <c r="A42" s="13"/>
      <c r="B42" s="14"/>
      <c r="D42" s="54"/>
      <c r="E42" s="35"/>
      <c r="F42" s="60"/>
      <c r="G42" s="18"/>
      <c r="H42" s="27"/>
      <c r="I42" s="62"/>
      <c r="J42" s="34"/>
      <c r="K42" s="12"/>
      <c r="L42" s="12"/>
      <c r="M42" s="97"/>
    </row>
    <row r="43" spans="1:16" ht="13" x14ac:dyDescent="0.3">
      <c r="A43" s="11"/>
      <c r="E43" s="28" t="s">
        <v>24</v>
      </c>
      <c r="F43" s="74"/>
      <c r="G43" s="36"/>
      <c r="H43" s="29"/>
      <c r="I43" s="63"/>
      <c r="J43" s="37">
        <f>SUM(J39:J42)</f>
        <v>0</v>
      </c>
      <c r="K43" s="37">
        <f>SUM(K39:K42)</f>
        <v>0</v>
      </c>
      <c r="L43" s="37">
        <f>SUM(L39:L42)</f>
        <v>0</v>
      </c>
      <c r="M43" s="100">
        <f>SUM(M39:M42)</f>
        <v>0</v>
      </c>
    </row>
    <row r="44" spans="1:16" x14ac:dyDescent="0.25">
      <c r="A44" s="11"/>
      <c r="E44" s="18"/>
      <c r="F44" s="62"/>
      <c r="G44" s="18"/>
      <c r="H44" s="18"/>
      <c r="I44" s="62"/>
      <c r="J44" s="34"/>
      <c r="K44" s="12"/>
      <c r="L44" s="105"/>
      <c r="M44" s="97"/>
    </row>
    <row r="45" spans="1:16" x14ac:dyDescent="0.25">
      <c r="A45" s="11"/>
      <c r="J45" s="34"/>
      <c r="K45" s="12"/>
      <c r="L45" s="12"/>
      <c r="M45" s="97"/>
    </row>
    <row r="46" spans="1:16" ht="30" customHeight="1" x14ac:dyDescent="0.3">
      <c r="A46" s="11"/>
      <c r="E46" s="20" t="s">
        <v>25</v>
      </c>
      <c r="F46" s="64"/>
      <c r="G46" s="38"/>
      <c r="H46" s="38"/>
      <c r="I46" s="64"/>
      <c r="J46" s="39">
        <f>+J36+J43</f>
        <v>1121176</v>
      </c>
      <c r="K46" s="39">
        <f>+K36+K43</f>
        <v>9072142</v>
      </c>
      <c r="L46" s="23">
        <f>+L36+L43</f>
        <v>0</v>
      </c>
      <c r="M46" s="98">
        <f>+M36+M43</f>
        <v>0</v>
      </c>
    </row>
    <row r="47" spans="1:16" ht="13" x14ac:dyDescent="0.3">
      <c r="A47" s="11"/>
      <c r="F47" s="77"/>
      <c r="J47" s="34"/>
      <c r="K47" s="12"/>
      <c r="L47" s="12"/>
      <c r="M47" s="97"/>
      <c r="N47" s="15"/>
      <c r="O47" s="83"/>
      <c r="P47" s="15"/>
    </row>
    <row r="48" spans="1:16" ht="39" x14ac:dyDescent="0.3">
      <c r="A48" s="11"/>
      <c r="E48" s="40" t="s">
        <v>27</v>
      </c>
      <c r="F48" s="112">
        <f>F4</f>
        <v>45900</v>
      </c>
      <c r="G48" s="41"/>
      <c r="H48" s="41"/>
      <c r="I48" s="65"/>
      <c r="J48" s="119">
        <f>-J46+J22</f>
        <v>16185772.670000006</v>
      </c>
      <c r="K48" s="119">
        <f>-K46+K22</f>
        <v>7913948.9999999888</v>
      </c>
      <c r="L48" s="120">
        <f>-L46+L22</f>
        <v>7925572.1449992098</v>
      </c>
      <c r="M48" s="102">
        <f>-M46+M22</f>
        <v>0</v>
      </c>
      <c r="N48"/>
    </row>
    <row r="49" spans="1:14" ht="13" x14ac:dyDescent="0.3">
      <c r="A49" s="11"/>
      <c r="D49" s="121"/>
      <c r="E49" s="122"/>
      <c r="F49" s="86"/>
      <c r="G49" s="87"/>
      <c r="H49" s="87"/>
      <c r="I49" s="77"/>
      <c r="J49" s="88"/>
      <c r="K49" s="88"/>
      <c r="L49" s="106"/>
      <c r="M49" s="97"/>
      <c r="N49"/>
    </row>
    <row r="50" spans="1:14" ht="13" thickBot="1" x14ac:dyDescent="0.3">
      <c r="A50" s="84"/>
      <c r="B50" s="42"/>
      <c r="C50" s="42"/>
      <c r="D50" s="55"/>
      <c r="E50" s="108"/>
      <c r="F50" s="108"/>
      <c r="G50" s="108"/>
      <c r="H50" s="108"/>
      <c r="I50" s="108"/>
      <c r="J50" s="108"/>
      <c r="K50" s="108"/>
      <c r="L50" s="109"/>
      <c r="M50" s="103"/>
      <c r="N50"/>
    </row>
    <row r="51" spans="1:14" ht="12.75" customHeight="1" x14ac:dyDescent="0.25">
      <c r="E51"/>
      <c r="F51" s="78"/>
      <c r="G51"/>
      <c r="H51"/>
      <c r="I51" s="73"/>
      <c r="J51" s="110"/>
      <c r="K51" s="110"/>
      <c r="L51" s="110"/>
      <c r="N51" s="66"/>
    </row>
    <row r="52" spans="1:14" x14ac:dyDescent="0.25">
      <c r="E52"/>
      <c r="F52" s="79"/>
      <c r="G52" s="67"/>
      <c r="H52" s="67"/>
      <c r="I52" s="71"/>
      <c r="J52" s="118"/>
      <c r="K52" s="118"/>
      <c r="L52" s="118"/>
      <c r="N52" s="66"/>
    </row>
    <row r="53" spans="1:14" x14ac:dyDescent="0.25">
      <c r="I53" s="72"/>
      <c r="J53" s="66"/>
      <c r="K53" s="66"/>
      <c r="L53" s="66"/>
      <c r="M53"/>
      <c r="N53" s="66"/>
    </row>
    <row r="54" spans="1:14" x14ac:dyDescent="0.25">
      <c r="J54" s="68"/>
      <c r="K54" s="68"/>
      <c r="L54" s="68"/>
      <c r="M54"/>
    </row>
    <row r="55" spans="1:14" x14ac:dyDescent="0.25">
      <c r="J55" s="66"/>
      <c r="K55" s="66"/>
      <c r="L55" s="66"/>
    </row>
    <row r="56" spans="1:14" ht="13" x14ac:dyDescent="0.3">
      <c r="E56" s="48"/>
      <c r="J56" s="66"/>
      <c r="K56" s="66"/>
      <c r="L56" s="66"/>
    </row>
    <row r="57" spans="1:14" x14ac:dyDescent="0.25">
      <c r="L57" s="66"/>
    </row>
  </sheetData>
  <phoneticPr fontId="0" type="noConversion"/>
  <printOptions horizontalCentered="1"/>
  <pageMargins left="0.25" right="0.25" top="0.5" bottom="0.5" header="0.5" footer="0.25"/>
  <pageSetup scale="62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SACOG</vt:lpstr>
      <vt:lpstr>SACOG!Print_Area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2025-08-05T16:06:06Z</cp:lastPrinted>
  <dcterms:created xsi:type="dcterms:W3CDTF">2004-07-28T16:25:05Z</dcterms:created>
  <dcterms:modified xsi:type="dcterms:W3CDTF">2025-09-05T16:52:55Z</dcterms:modified>
</cp:coreProperties>
</file>