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February 2023\monthly activity reports\"/>
    </mc:Choice>
  </mc:AlternateContent>
  <xr:revisionPtr revIDLastSave="0" documentId="13_ncr:1_{D98DA72E-6E7D-4FED-BCB9-61FE04CC4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TC" sheetId="3" r:id="rId1"/>
  </sheets>
  <externalReferences>
    <externalReference r:id="rId2"/>
  </externalReferences>
  <definedNames>
    <definedName name="_xlnm._FilterDatabase" localSheetId="0" hidden="1">MTC!#REF!</definedName>
    <definedName name="_xlnm.Print_Area" localSheetId="0">MTC!$A$1:$L$49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3" l="1"/>
  <c r="K35" i="3"/>
  <c r="L20" i="3"/>
  <c r="J20" i="3"/>
  <c r="K20" i="3" l="1"/>
  <c r="L35" i="3"/>
  <c r="K42" i="3" l="1"/>
  <c r="K45" i="3" l="1"/>
  <c r="K47" i="3" l="1"/>
  <c r="F3" i="3" l="1"/>
  <c r="L42" i="3" l="1"/>
  <c r="L45" i="3" s="1"/>
  <c r="L47" i="3" s="1"/>
  <c r="J42" i="3"/>
  <c r="J45" i="3" s="1"/>
  <c r="J47" i="3" s="1"/>
  <c r="F4" i="3" l="1"/>
  <c r="F47" i="3" s="1"/>
  <c r="F13" i="3" l="1"/>
</calcChain>
</file>

<file path=xl/sharedStrings.xml><?xml version="1.0" encoding="utf-8"?>
<sst xmlns="http://schemas.openxmlformats.org/spreadsheetml/2006/main" count="87" uniqueCount="58">
  <si>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</si>
  <si>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</si>
  <si>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</si>
  <si>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</si>
  <si>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</si>
  <si>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</si>
  <si>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</si>
  <si>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</si>
  <si>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</si>
  <si>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</si>
  <si>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</si>
  <si>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</si>
  <si>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</si>
  <si>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</si>
  <si>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04</t>
  </si>
  <si>
    <t>Obligations</t>
  </si>
  <si>
    <t>Monthly Activity Report</t>
  </si>
  <si>
    <t>SF Metropolitan Transportation Commission (MTC)</t>
  </si>
  <si>
    <t xml:space="preserve">Beginning Balance as of: 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</si>
  <si>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</si>
  <si>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</si>
  <si>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</si>
  <si>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</si>
  <si>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</si>
  <si>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</si>
  <si>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</si>
  <si>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</si>
  <si>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</si>
  <si>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>STBGP</t>
  </si>
  <si>
    <t>RSTP /</t>
  </si>
  <si>
    <t>Alameda</t>
  </si>
  <si>
    <t>02/21/2023</t>
  </si>
  <si>
    <t>BERKELEY</t>
  </si>
  <si>
    <t>CMSTPL-5057(051)</t>
  </si>
  <si>
    <t xml:space="preserve">DANA STREET FROM DWIGHT WAY TO BANCROFT WAY; BANCROFT WAY FROM MILVIA STREET TO PIEMOND AVENUE; FULTON STREET FROM CHANNING </t>
  </si>
  <si>
    <t xml:space="preserve">BERKELEY: VARIOUS LOCATIONS SOUTH OF UC BERKELEY: CONSTRUCT TWO-WAY CYCLE TRACKS, </t>
  </si>
  <si>
    <t>Y230</t>
  </si>
  <si>
    <t>Y003</t>
  </si>
  <si>
    <t>Santa Clara</t>
  </si>
  <si>
    <t>02/06/2023</t>
  </si>
  <si>
    <t>SUNNYVALE</t>
  </si>
  <si>
    <t>CML-5213(061)</t>
  </si>
  <si>
    <t xml:space="preserve">IN PEERY PARK SPECIFIC AREA 1. ON MATHILDA AVE FROM CALIFORNIA TO SAN ALESO, MARY AVE FROM CENTRAL EXPWY TO ALMANOR, ALMANOR FROM </t>
  </si>
  <si>
    <t>IMPLEMENT BIKE, PEDESTRIAN, AND TRANSIT IMPROVEMENTS</t>
  </si>
  <si>
    <t>Z003</t>
  </si>
  <si>
    <t>CML-5213(064)</t>
  </si>
  <si>
    <t>ON JAVA DR FROM MATHILDA TO CROSSMAN</t>
  </si>
  <si>
    <t xml:space="preserve">CONSTRUCT APPROXIMATELY 5,000 LINEAR FEET OF CLASS II BIKE LANES EACH SIDE VIA A ROAD </t>
  </si>
  <si>
    <t>San Mateo</t>
  </si>
  <si>
    <t>HALF MOON BAY</t>
  </si>
  <si>
    <t>CML-5357(011)</t>
  </si>
  <si>
    <t>POPLAR STREET FROM MAIN STREET AND HIGHWAY 1</t>
  </si>
  <si>
    <t xml:space="preserve">PHASE 1: IMPLEMENT COMPLETE STREET IMPROVEMENTS INCLUDING FULL DEPTH PAVEMENT </t>
  </si>
  <si>
    <t>01/11/2023</t>
  </si>
  <si>
    <t xml:space="preserve">San Mateo County Transit District </t>
  </si>
  <si>
    <t>FTASTPL-6014(021)</t>
  </si>
  <si>
    <t>FTA Grant No: 1671-2022-04</t>
  </si>
  <si>
    <t xml:space="preserve">Transit Preventative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</si>
</sst>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40">
    <xf numFmtId="38" fontId="0" fillId="0" borderId="0" xfId="0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1" fillId="0" borderId="0" xfId="0" applyFont="1" applyFill="1"/>
    <xf numFmtId="38" fontId="1" fillId="0" borderId="0" xfId="0" applyFont="1"/>
    <xf numFmtId="38" fontId="3" fillId="0" borderId="0" xfId="0" applyFont="1"/>
    <xf numFmtId="38" fontId="3" fillId="0" borderId="0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0" borderId="9" xfId="0" applyFont="1" applyBorder="1"/>
    <xf numFmtId="38" fontId="4" fillId="0" borderId="0" xfId="0" applyFont="1"/>
    <xf numFmtId="0" fontId="4" fillId="0" borderId="0" xfId="1" applyNumberFormat="1" applyFont="1" applyFill="1" applyBorder="1" applyAlignment="1" applyProtection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/>
    <xf numFmtId="38" fontId="0" fillId="0" borderId="0" xfId="0" applyBorder="1"/>
    <xf numFmtId="43" fontId="2" fillId="3" borderId="11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0" fillId="0" borderId="0" xfId="0" applyFont="1" applyBorder="1"/>
    <xf numFmtId="38" fontId="2" fillId="0" borderId="0" xfId="0" applyFont="1" applyAlignment="1">
      <alignment horizontal="left"/>
    </xf>
    <xf numFmtId="38" fontId="6" fillId="0" borderId="0" xfId="0" applyFont="1" applyBorder="1"/>
    <xf numFmtId="0" fontId="2" fillId="0" borderId="1" xfId="0" applyNumberFormat="1" applyFont="1" applyFill="1" applyBorder="1" applyAlignment="1" applyProtection="1"/>
    <xf numFmtId="38" fontId="2" fillId="3" borderId="1" xfId="0" applyFont="1" applyFill="1" applyBorder="1" applyAlignment="1">
      <alignment vertical="top" wrapText="1"/>
    </xf>
    <xf numFmtId="38" fontId="1" fillId="0" borderId="0" xfId="0" applyNumberFormat="1" applyFont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1" fillId="0" borderId="2" xfId="0" applyNumberFormat="1" applyFont="1" applyFill="1" applyBorder="1"/>
    <xf numFmtId="38" fontId="2" fillId="2" borderId="8" xfId="0" applyNumberFormat="1" applyFont="1" applyFill="1" applyBorder="1"/>
    <xf numFmtId="38" fontId="3" fillId="0" borderId="2" xfId="0" applyNumberFormat="1" applyFont="1" applyFill="1" applyBorder="1"/>
    <xf numFmtId="38" fontId="2" fillId="0" borderId="8" xfId="0" applyNumberFormat="1" applyFont="1" applyBorder="1"/>
    <xf numFmtId="38" fontId="4" fillId="0" borderId="0" xfId="0" applyNumberFormat="1" applyFont="1"/>
    <xf numFmtId="38" fontId="5" fillId="0" borderId="0" xfId="0" applyNumberFormat="1" applyFont="1"/>
    <xf numFmtId="40" fontId="5" fillId="0" borderId="0" xfId="0" applyNumberFormat="1" applyFont="1" applyFill="1"/>
    <xf numFmtId="38" fontId="0" fillId="0" borderId="0" xfId="0" applyFont="1"/>
    <xf numFmtId="0" fontId="3" fillId="0" borderId="2" xfId="0" applyNumberFormat="1" applyFont="1" applyFill="1" applyBorder="1" applyAlignment="1" applyProtection="1">
      <alignment wrapText="1"/>
    </xf>
    <xf numFmtId="38" fontId="1" fillId="0" borderId="0" xfId="0" applyFont="1" applyAlignment="1"/>
    <xf numFmtId="38" fontId="3" fillId="0" borderId="2" xfId="0" applyFont="1" applyBorder="1" applyAlignment="1"/>
    <xf numFmtId="0" fontId="3" fillId="0" borderId="2" xfId="0" applyNumberFormat="1" applyFont="1" applyBorder="1" applyAlignment="1"/>
    <xf numFmtId="38" fontId="4" fillId="0" borderId="0" xfId="0" applyFont="1" applyAlignment="1"/>
    <xf numFmtId="38" fontId="2" fillId="2" borderId="8" xfId="0" applyFont="1" applyFill="1" applyBorder="1" applyAlignment="1">
      <alignment horizontal="center"/>
    </xf>
    <xf numFmtId="38" fontId="2" fillId="0" borderId="0" xfId="0" applyFont="1" applyBorder="1" applyAlignment="1">
      <alignment horizontal="center"/>
    </xf>
    <xf numFmtId="38" fontId="3" fillId="2" borderId="1" xfId="0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horizontal="center" vertical="top"/>
    </xf>
    <xf numFmtId="38" fontId="3" fillId="0" borderId="0" xfId="0" applyFont="1" applyBorder="1" applyAlignment="1"/>
    <xf numFmtId="0" fontId="3" fillId="0" borderId="13" xfId="0" applyNumberFormat="1" applyFont="1" applyFill="1" applyBorder="1" applyAlignment="1" applyProtection="1"/>
    <xf numFmtId="38" fontId="3" fillId="2" borderId="1" xfId="0" applyFont="1" applyFill="1" applyBorder="1" applyAlignment="1"/>
    <xf numFmtId="38" fontId="3" fillId="3" borderId="1" xfId="0" applyFont="1" applyFill="1" applyBorder="1"/>
    <xf numFmtId="38" fontId="3" fillId="3" borderId="1" xfId="0" applyFont="1" applyFill="1" applyBorder="1" applyAlignment="1"/>
    <xf numFmtId="38" fontId="3" fillId="0" borderId="12" xfId="0" applyNumberFormat="1" applyFont="1" applyBorder="1"/>
    <xf numFmtId="38" fontId="3" fillId="0" borderId="7" xfId="0" applyNumberFormat="1" applyFont="1" applyBorder="1"/>
    <xf numFmtId="38" fontId="2" fillId="2" borderId="13" xfId="0" applyNumberFormat="1" applyFont="1" applyFill="1" applyBorder="1"/>
    <xf numFmtId="38" fontId="2" fillId="2" borderId="13" xfId="0" applyFont="1" applyFill="1" applyBorder="1" applyAlignment="1">
      <alignment horizontal="center"/>
    </xf>
    <xf numFmtId="38" fontId="0" fillId="0" borderId="7" xfId="0" applyFont="1" applyFill="1" applyBorder="1"/>
    <xf numFmtId="40" fontId="5" fillId="0" borderId="0" xfId="0" applyNumberFormat="1" applyFont="1"/>
    <xf numFmtId="0" fontId="3" fillId="0" borderId="9" xfId="0" applyNumberFormat="1" applyFont="1" applyFill="1" applyBorder="1" applyAlignment="1" applyProtection="1">
      <alignment wrapText="1"/>
    </xf>
    <xf numFmtId="0" fontId="0" fillId="0" borderId="9" xfId="0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wrapText="1"/>
    </xf>
    <xf numFmtId="38" fontId="3" fillId="0" borderId="0" xfId="0" applyFont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38" fontId="0" fillId="0" borderId="0" xfId="0" applyFont="1" applyFill="1" applyBorder="1"/>
    <xf numFmtId="38" fontId="2" fillId="0" borderId="0" xfId="0" applyFont="1" applyAlignment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1" fillId="0" borderId="7" xfId="0" applyFont="1" applyFill="1" applyBorder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38" fontId="2" fillId="3" borderId="10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38" fontId="4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14" fontId="0" fillId="0" borderId="0" xfId="0" quotePrefix="1" applyNumberFormat="1" applyFont="1" applyBorder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38" fontId="0" fillId="0" borderId="0" xfId="0" applyFont="1" applyFill="1" applyBorder="1" applyAlignment="1"/>
    <xf numFmtId="38" fontId="0" fillId="0" borderId="0" xfId="0" applyFont="1" applyBorder="1" applyAlignment="1"/>
    <xf numFmtId="0" fontId="0" fillId="0" borderId="9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38" fontId="0" fillId="0" borderId="0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left"/>
    </xf>
    <xf numFmtId="8" fontId="0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38" fontId="3" fillId="0" borderId="0" xfId="0" applyNumberFormat="1" applyFont="1" applyBorder="1"/>
    <xf numFmtId="38" fontId="1" fillId="0" borderId="0" xfId="0" applyFont="1" applyBorder="1" applyAlignment="1"/>
    <xf numFmtId="38" fontId="1" fillId="0" borderId="0" xfId="0" applyFont="1" applyBorder="1" applyAlignment="1">
      <alignment horizontal="right"/>
    </xf>
    <xf numFmtId="8" fontId="0" fillId="0" borderId="0" xfId="0" applyNumberFormat="1" applyFont="1" applyBorder="1" applyAlignment="1"/>
    <xf numFmtId="38" fontId="3" fillId="0" borderId="3" xfId="0" applyFont="1" applyBorder="1" applyAlignment="1">
      <alignment horizontal="center"/>
    </xf>
    <xf numFmtId="38" fontId="3" fillId="0" borderId="3" xfId="0" applyFont="1" applyBorder="1" applyAlignment="1"/>
    <xf numFmtId="38" fontId="3" fillId="0" borderId="3" xfId="0" applyNumberFormat="1" applyFont="1" applyBorder="1"/>
    <xf numFmtId="38" fontId="3" fillId="0" borderId="9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0" xfId="0" applyFont="1" applyFill="1" applyBorder="1" applyAlignment="1">
      <alignment vertical="top" wrapText="1"/>
    </xf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 applyAlignment="1"/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0" xfId="0" applyNumberFormat="1" applyFont="1"/>
    <xf numFmtId="40" fontId="4" fillId="0" borderId="0" xfId="0" applyNumberFormat="1" applyFont="1"/>
    <xf numFmtId="38" fontId="2" fillId="3" borderId="13" xfId="0" applyNumberFormat="1" applyFont="1" applyFill="1" applyBorder="1"/>
    <xf numFmtId="38" fontId="2" fillId="3" borderId="8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38" fontId="1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1" fillId="0" borderId="2" xfId="0" applyFont="1" applyBorder="1" applyAlignment="1">
      <alignment horizontal="center" wrapText="1"/>
    </xf>
    <xf numFmtId="38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February 28, 2023</v>
          </cell>
        </row>
        <row r="12">
          <cell r="F12" t="str">
            <v>January 31,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zoomScaleNormal="100" zoomScaleSheetLayoutView="64" workbookViewId="0">
      <selection activeCell="O31" sqref="O31"/>
    </sheetView>
  </sheetViews>
  <sheetFormatPr defaultColWidth="8.85546875" defaultRowHeight="12.75" x14ac:dyDescent="0.2"/>
  <cols>
    <col min="1" max="1" width="7.140625" style="17" bestFit="1" customWidth="1"/>
    <col min="2" max="2" width="10.85546875" style="17" bestFit="1" customWidth="1"/>
    <col min="3" max="3" width="13.140625" style="17" bestFit="1" customWidth="1"/>
    <col min="4" max="4" width="11.5703125" style="91" bestFit="1" customWidth="1"/>
    <col min="5" max="5" width="48.7109375" style="17" customWidth="1"/>
    <col min="6" max="6" width="18" style="17" customWidth="1"/>
    <col min="7" max="7" width="23.140625" style="17" customWidth="1"/>
    <col min="8" max="8" width="31.140625" style="52" customWidth="1"/>
    <col min="9" max="9" width="10.85546875" style="91" customWidth="1"/>
    <col min="10" max="11" width="15" style="44" bestFit="1" customWidth="1"/>
    <col min="12" max="12" width="15.42578125" style="44" bestFit="1" customWidth="1"/>
    <col min="13" max="13" width="10.7109375" style="17" bestFit="1" customWidth="1"/>
    <col min="14" max="14" width="14.42578125" style="17" bestFit="1" customWidth="1"/>
    <col min="15" max="15" width="13.42578125" style="17" bestFit="1" customWidth="1"/>
    <col min="16" max="16384" width="8.85546875" style="17"/>
  </cols>
  <sheetData>
    <row r="1" spans="1:14" s="8" customFormat="1" x14ac:dyDescent="0.2">
      <c r="A1" s="82"/>
      <c r="B1" s="82"/>
      <c r="C1" s="82"/>
      <c r="D1" s="82"/>
      <c r="E1" s="82"/>
      <c r="F1" s="82" t="s">
        <v>17</v>
      </c>
      <c r="G1" s="82"/>
      <c r="H1" s="82"/>
      <c r="I1" s="82"/>
      <c r="J1" s="82"/>
      <c r="K1" s="82"/>
      <c r="L1" s="82"/>
    </row>
    <row r="2" spans="1:14" s="8" customFormat="1" x14ac:dyDescent="0.2">
      <c r="A2" s="82"/>
      <c r="B2" s="82"/>
      <c r="C2" s="82"/>
      <c r="D2" s="82"/>
      <c r="E2" s="82"/>
      <c r="F2" s="82" t="s">
        <v>16</v>
      </c>
      <c r="G2" s="82"/>
      <c r="H2" s="82"/>
      <c r="I2" s="82"/>
      <c r="J2" s="82"/>
      <c r="K2" s="82"/>
      <c r="L2" s="82"/>
    </row>
    <row r="3" spans="1:14" s="8" customFormat="1" x14ac:dyDescent="0.2">
      <c r="A3" s="82"/>
      <c r="B3" s="82"/>
      <c r="C3" s="82"/>
      <c r="D3" s="82"/>
      <c r="E3" s="82"/>
      <c r="F3" s="82" t="str">
        <f>[1]Template!$A$3</f>
        <v>CMAQ and RSTP/STBGP</v>
      </c>
      <c r="G3" s="82"/>
      <c r="H3" s="82"/>
      <c r="I3" s="82"/>
      <c r="J3" s="82"/>
      <c r="K3" s="82"/>
      <c r="L3" s="82"/>
    </row>
    <row r="4" spans="1:14" s="8" customFormat="1" x14ac:dyDescent="0.2">
      <c r="A4" s="82"/>
      <c r="B4" s="82"/>
      <c r="C4" s="82"/>
      <c r="D4" s="82"/>
      <c r="E4" s="82"/>
      <c r="F4" s="82" t="str">
        <f>[1]Template!$A$4</f>
        <v>February 28, 2023</v>
      </c>
      <c r="G4" s="82"/>
      <c r="H4" s="82"/>
      <c r="I4" s="82"/>
      <c r="J4" s="82"/>
      <c r="K4" s="82"/>
      <c r="L4" s="82"/>
    </row>
    <row r="5" spans="1:14" s="8" customFormat="1" x14ac:dyDescent="0.2">
      <c r="A5" s="7"/>
      <c r="D5" s="89"/>
      <c r="H5" s="49"/>
      <c r="I5" s="89"/>
      <c r="J5" s="36"/>
      <c r="K5" s="36"/>
      <c r="L5" s="36"/>
    </row>
    <row r="6" spans="1:14" s="8" customFormat="1" x14ac:dyDescent="0.2">
      <c r="A6" s="7"/>
      <c r="D6" s="89"/>
      <c r="H6" s="49"/>
      <c r="I6" s="89"/>
      <c r="J6" s="36"/>
      <c r="K6" s="36"/>
      <c r="L6" s="36"/>
    </row>
    <row r="7" spans="1:14" s="26" customFormat="1" x14ac:dyDescent="0.2">
      <c r="A7" s="24"/>
      <c r="B7" s="2"/>
      <c r="C7" s="2"/>
      <c r="D7" s="2"/>
      <c r="E7" s="25"/>
      <c r="F7" s="25"/>
      <c r="G7" s="2"/>
      <c r="H7" s="5"/>
      <c r="I7" s="5"/>
      <c r="J7" s="37"/>
      <c r="K7" s="83"/>
      <c r="L7" s="37"/>
    </row>
    <row r="8" spans="1:14" s="26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9</v>
      </c>
      <c r="J8" s="79"/>
      <c r="K8" s="88" t="s">
        <v>29</v>
      </c>
      <c r="L8" s="129" t="s">
        <v>28</v>
      </c>
    </row>
    <row r="9" spans="1:14" s="26" customFormat="1" x14ac:dyDescent="0.2">
      <c r="A9" s="27" t="s">
        <v>1</v>
      </c>
      <c r="B9" s="3" t="s">
        <v>2</v>
      </c>
      <c r="C9" s="3" t="s">
        <v>12</v>
      </c>
      <c r="D9" s="3" t="s">
        <v>3</v>
      </c>
      <c r="E9" s="3" t="s">
        <v>10</v>
      </c>
      <c r="F9" s="3"/>
      <c r="G9" s="3"/>
      <c r="H9" s="4"/>
      <c r="I9" s="4" t="s">
        <v>6</v>
      </c>
      <c r="J9" s="38" t="s">
        <v>7</v>
      </c>
      <c r="K9" s="38" t="s">
        <v>26</v>
      </c>
      <c r="L9" s="38" t="s">
        <v>27</v>
      </c>
    </row>
    <row r="10" spans="1:14" s="9" customFormat="1" x14ac:dyDescent="0.2">
      <c r="A10" s="16"/>
      <c r="B10" s="10"/>
      <c r="C10" s="10"/>
      <c r="D10" s="74"/>
      <c r="E10" s="10"/>
      <c r="F10" s="10"/>
      <c r="G10" s="10"/>
      <c r="H10" s="50"/>
      <c r="I10" s="94"/>
      <c r="J10" s="39"/>
      <c r="K10" s="39"/>
      <c r="L10" s="39"/>
    </row>
    <row r="11" spans="1:14" s="9" customFormat="1" x14ac:dyDescent="0.2">
      <c r="A11" s="19" t="s">
        <v>14</v>
      </c>
      <c r="B11" s="20">
        <v>6084</v>
      </c>
      <c r="C11" s="20"/>
      <c r="D11" s="74"/>
      <c r="E11" s="32" t="s">
        <v>17</v>
      </c>
      <c r="F11" s="10"/>
      <c r="G11" s="20"/>
      <c r="H11" s="11"/>
      <c r="I11" s="94"/>
      <c r="J11" s="39"/>
      <c r="K11" s="39"/>
      <c r="L11" s="39"/>
    </row>
    <row r="12" spans="1:14" s="9" customFormat="1" x14ac:dyDescent="0.2">
      <c r="A12" s="19"/>
      <c r="B12" s="20"/>
      <c r="C12" s="20"/>
      <c r="D12" s="74"/>
      <c r="E12" s="21"/>
      <c r="F12" s="10"/>
      <c r="G12" s="20"/>
      <c r="H12" s="11"/>
      <c r="I12" s="94"/>
      <c r="J12" s="39"/>
      <c r="K12" s="39"/>
      <c r="L12" s="39"/>
    </row>
    <row r="13" spans="1:14" s="9" customFormat="1" x14ac:dyDescent="0.2">
      <c r="A13" s="16"/>
      <c r="B13" s="20"/>
      <c r="C13" s="20"/>
      <c r="D13" s="74"/>
      <c r="E13" s="21" t="s">
        <v>18</v>
      </c>
      <c r="F13" s="54" t="str">
        <f>[1]Template!$F$12</f>
        <v>January 31, 2023</v>
      </c>
      <c r="G13" s="20"/>
      <c r="H13" s="11"/>
      <c r="I13" s="94"/>
      <c r="J13" s="39"/>
      <c r="K13" s="39"/>
      <c r="L13" s="39"/>
    </row>
    <row r="14" spans="1:14" s="9" customFormat="1" x14ac:dyDescent="0.2">
      <c r="A14" s="19"/>
      <c r="B14" s="22"/>
      <c r="C14" s="22"/>
      <c r="D14" s="74"/>
      <c r="E14" s="23" t="s">
        <v>8</v>
      </c>
      <c r="F14" s="21"/>
      <c r="G14" s="22"/>
      <c r="H14" s="51"/>
      <c r="I14" s="94"/>
      <c r="J14" s="39">
        <v>49173418.99000001</v>
      </c>
      <c r="K14" s="39">
        <v>45727199.080000013</v>
      </c>
      <c r="L14" s="80">
        <v>2653702.3702831045</v>
      </c>
      <c r="N14" s="130"/>
    </row>
    <row r="15" spans="1:14" s="9" customFormat="1" x14ac:dyDescent="0.2">
      <c r="A15" s="16"/>
      <c r="B15" s="10"/>
      <c r="C15" s="10"/>
      <c r="D15" s="74"/>
      <c r="E15" s="10"/>
      <c r="F15" s="10"/>
      <c r="G15" s="10"/>
      <c r="H15" s="50"/>
      <c r="I15" s="94"/>
      <c r="J15" s="39"/>
      <c r="K15" s="39"/>
      <c r="L15" s="39"/>
    </row>
    <row r="16" spans="1:14" s="9" customFormat="1" x14ac:dyDescent="0.2">
      <c r="A16" s="16"/>
      <c r="B16" s="10"/>
      <c r="C16" s="10"/>
      <c r="D16" s="74"/>
      <c r="E16" s="21" t="s">
        <v>25</v>
      </c>
      <c r="F16" s="10"/>
      <c r="G16" s="10"/>
      <c r="H16" s="50"/>
      <c r="I16" s="95"/>
      <c r="J16" s="39"/>
      <c r="K16" s="39"/>
      <c r="L16" s="39"/>
    </row>
    <row r="17" spans="1:12" s="9" customFormat="1" x14ac:dyDescent="0.2">
      <c r="A17" s="16"/>
      <c r="B17" s="10"/>
      <c r="C17" s="10"/>
      <c r="D17" s="74"/>
      <c r="E17" s="8"/>
      <c r="F17" s="134"/>
      <c r="G17" s="135"/>
      <c r="H17" s="30"/>
      <c r="I17" s="138"/>
      <c r="J17" s="39"/>
      <c r="K17" s="39"/>
      <c r="L17" s="39"/>
    </row>
    <row r="18" spans="1:12" s="8" customFormat="1" ht="12.75" customHeight="1" x14ac:dyDescent="0.2">
      <c r="A18" s="28"/>
      <c r="B18" s="29"/>
      <c r="C18" s="29"/>
      <c r="D18" s="90"/>
      <c r="E18"/>
      <c r="F18" s="134"/>
      <c r="G18" s="135"/>
      <c r="H18" s="30"/>
      <c r="I18" s="136"/>
      <c r="J18" s="40"/>
      <c r="K18" s="40"/>
      <c r="L18" s="40"/>
    </row>
    <row r="19" spans="1:12" s="8" customFormat="1" x14ac:dyDescent="0.2">
      <c r="A19" s="28"/>
      <c r="B19" s="29"/>
      <c r="C19" s="29"/>
      <c r="D19" s="90"/>
      <c r="E19" s="47"/>
      <c r="F19" s="21"/>
      <c r="G19" s="29"/>
      <c r="H19" s="30"/>
      <c r="I19" s="96"/>
      <c r="J19" s="40"/>
      <c r="K19" s="40"/>
      <c r="L19" s="40"/>
    </row>
    <row r="20" spans="1:12" s="9" customFormat="1" x14ac:dyDescent="0.2">
      <c r="A20" s="16"/>
      <c r="B20" s="6"/>
      <c r="C20" s="10"/>
      <c r="D20" s="74"/>
      <c r="E20" s="1" t="s">
        <v>19</v>
      </c>
      <c r="F20" s="66" t="s">
        <v>4</v>
      </c>
      <c r="G20" s="53" t="s">
        <v>5</v>
      </c>
      <c r="H20" s="53" t="s">
        <v>13</v>
      </c>
      <c r="I20" s="97"/>
      <c r="J20" s="41">
        <f>SUM(J14:J19)</f>
        <v>49173418.99000001</v>
      </c>
      <c r="K20" s="41">
        <f>SUM(K14:K19)</f>
        <v>45727199.080000013</v>
      </c>
      <c r="L20" s="41">
        <f>SUM(L14:L19)</f>
        <v>2653702.3702831045</v>
      </c>
    </row>
    <row r="21" spans="1:12" s="9" customFormat="1" x14ac:dyDescent="0.2">
      <c r="A21" s="16"/>
      <c r="B21" s="10"/>
      <c r="C21" s="10"/>
      <c r="D21" s="74"/>
      <c r="E21" s="13"/>
      <c r="F21" s="15"/>
      <c r="G21" s="15"/>
      <c r="H21" s="14"/>
      <c r="I21" s="98"/>
      <c r="J21" s="39"/>
      <c r="K21" s="39"/>
      <c r="L21" s="39"/>
    </row>
    <row r="22" spans="1:12" s="9" customFormat="1" x14ac:dyDescent="0.2">
      <c r="A22" s="16"/>
      <c r="B22" s="10"/>
      <c r="C22" s="10"/>
      <c r="D22" s="74"/>
      <c r="E22" s="33" t="s">
        <v>20</v>
      </c>
      <c r="F22" s="15"/>
      <c r="G22" s="15"/>
      <c r="H22" s="13"/>
      <c r="I22" s="99"/>
      <c r="J22" s="39"/>
      <c r="K22" s="39"/>
      <c r="L22" s="39"/>
    </row>
    <row r="23" spans="1:12" s="9" customFormat="1" x14ac:dyDescent="0.2">
      <c r="A23" s="16"/>
      <c r="B23" s="10"/>
      <c r="C23" s="10"/>
      <c r="D23" s="74"/>
      <c r="E23" s="21"/>
      <c r="F23" s="15"/>
      <c r="G23" s="14"/>
      <c r="H23" s="105"/>
      <c r="I23" s="99"/>
      <c r="J23" s="39"/>
      <c r="K23" s="39"/>
      <c r="L23" s="39"/>
    </row>
    <row r="24" spans="1:12" s="9" customFormat="1" x14ac:dyDescent="0.2">
      <c r="A24" s="16"/>
      <c r="B24" s="10"/>
      <c r="C24" s="10"/>
      <c r="D24" s="74"/>
      <c r="E24" s="21" t="s">
        <v>15</v>
      </c>
      <c r="F24" s="15"/>
      <c r="G24" s="48"/>
      <c r="H24" s="69"/>
      <c r="I24" s="99"/>
      <c r="J24" s="42"/>
      <c r="K24" s="42"/>
      <c r="L24" s="42"/>
    </row>
    <row r="25" spans="1:12" s="87" customFormat="1" x14ac:dyDescent="0.2">
      <c r="A25" s="19"/>
      <c r="B25" s="20"/>
      <c r="C25" s="106"/>
      <c r="D25" s="111"/>
      <c r="E25" s="106"/>
      <c r="F25" s="109"/>
      <c r="G25" s="110"/>
      <c r="H25" s="108"/>
      <c r="I25" s="101"/>
      <c r="J25" s="42"/>
      <c r="K25" s="137"/>
      <c r="L25" s="42"/>
    </row>
    <row r="26" spans="1:12" s="87" customFormat="1" x14ac:dyDescent="0.2">
      <c r="A26" s="19" t="s">
        <v>14</v>
      </c>
      <c r="B26" s="20">
        <v>6084</v>
      </c>
      <c r="C26" s="106" t="s">
        <v>30</v>
      </c>
      <c r="D26" s="111" t="s">
        <v>31</v>
      </c>
      <c r="E26" s="139" t="s">
        <v>32</v>
      </c>
      <c r="F26" s="109" t="s">
        <v>33</v>
      </c>
      <c r="G26" s="110" t="s">
        <v>34</v>
      </c>
      <c r="H26" s="108" t="s">
        <v>35</v>
      </c>
      <c r="I26" s="101" t="s">
        <v>36</v>
      </c>
      <c r="J26" s="42"/>
      <c r="K26" s="42">
        <v>3677000</v>
      </c>
      <c r="L26" s="42"/>
    </row>
    <row r="27" spans="1:12" s="87" customFormat="1" x14ac:dyDescent="0.2">
      <c r="A27" s="19" t="s">
        <v>14</v>
      </c>
      <c r="B27" s="20">
        <v>6084</v>
      </c>
      <c r="C27" s="106" t="s">
        <v>30</v>
      </c>
      <c r="D27" s="111" t="s">
        <v>31</v>
      </c>
      <c r="E27" s="106" t="s">
        <v>32</v>
      </c>
      <c r="F27" s="109" t="s">
        <v>33</v>
      </c>
      <c r="G27" s="110" t="s">
        <v>34</v>
      </c>
      <c r="H27" s="108" t="s">
        <v>35</v>
      </c>
      <c r="I27" s="101" t="s">
        <v>37</v>
      </c>
      <c r="J27" s="42">
        <v>3658000</v>
      </c>
      <c r="K27" s="42"/>
      <c r="L27" s="42"/>
    </row>
    <row r="28" spans="1:12" s="87" customFormat="1" x14ac:dyDescent="0.2">
      <c r="A28" s="19" t="s">
        <v>14</v>
      </c>
      <c r="B28" s="20">
        <v>6084</v>
      </c>
      <c r="C28" s="106" t="s">
        <v>38</v>
      </c>
      <c r="D28" s="111" t="s">
        <v>39</v>
      </c>
      <c r="E28" s="106" t="s">
        <v>40</v>
      </c>
      <c r="F28" s="109" t="s">
        <v>41</v>
      </c>
      <c r="G28" s="110" t="s">
        <v>42</v>
      </c>
      <c r="H28" s="108" t="s">
        <v>43</v>
      </c>
      <c r="I28" s="101" t="s">
        <v>37</v>
      </c>
      <c r="J28" s="42">
        <v>3107940</v>
      </c>
      <c r="K28" s="42"/>
      <c r="L28" s="42"/>
    </row>
    <row r="29" spans="1:12" s="87" customFormat="1" x14ac:dyDescent="0.2">
      <c r="A29" s="19" t="s">
        <v>14</v>
      </c>
      <c r="B29" s="20">
        <v>6084</v>
      </c>
      <c r="C29" s="106" t="s">
        <v>38</v>
      </c>
      <c r="D29" s="111" t="s">
        <v>39</v>
      </c>
      <c r="E29" s="106" t="s">
        <v>40</v>
      </c>
      <c r="F29" s="109" t="s">
        <v>41</v>
      </c>
      <c r="G29" s="110" t="s">
        <v>42</v>
      </c>
      <c r="H29" s="108" t="s">
        <v>43</v>
      </c>
      <c r="I29" s="101" t="s">
        <v>44</v>
      </c>
      <c r="J29" s="42">
        <v>-778940</v>
      </c>
      <c r="K29" s="42"/>
      <c r="L29" s="42"/>
    </row>
    <row r="30" spans="1:12" s="87" customFormat="1" x14ac:dyDescent="0.2">
      <c r="A30" s="19" t="s">
        <v>14</v>
      </c>
      <c r="B30" s="20">
        <v>6084</v>
      </c>
      <c r="C30" s="106" t="s">
        <v>38</v>
      </c>
      <c r="D30" s="111" t="s">
        <v>39</v>
      </c>
      <c r="E30" s="106" t="s">
        <v>40</v>
      </c>
      <c r="F30" s="109" t="s">
        <v>45</v>
      </c>
      <c r="G30" s="110" t="s">
        <v>46</v>
      </c>
      <c r="H30" s="108" t="s">
        <v>47</v>
      </c>
      <c r="I30" s="101" t="s">
        <v>37</v>
      </c>
      <c r="J30" s="42">
        <v>157212</v>
      </c>
      <c r="K30" s="42"/>
      <c r="L30" s="42"/>
    </row>
    <row r="31" spans="1:12" s="87" customFormat="1" x14ac:dyDescent="0.2">
      <c r="A31" s="19" t="s">
        <v>14</v>
      </c>
      <c r="B31" s="20">
        <v>6084</v>
      </c>
      <c r="C31" s="106" t="s">
        <v>48</v>
      </c>
      <c r="D31" s="111" t="s">
        <v>31</v>
      </c>
      <c r="E31" s="106" t="s">
        <v>49</v>
      </c>
      <c r="F31" s="109" t="s">
        <v>50</v>
      </c>
      <c r="G31" s="110" t="s">
        <v>51</v>
      </c>
      <c r="H31" s="108" t="s">
        <v>52</v>
      </c>
      <c r="I31" s="101" t="s">
        <v>37</v>
      </c>
      <c r="J31" s="42">
        <v>1202000</v>
      </c>
      <c r="K31" s="42"/>
      <c r="L31" s="42"/>
    </row>
    <row r="32" spans="1:12" s="87" customFormat="1" x14ac:dyDescent="0.2">
      <c r="A32" s="19"/>
      <c r="B32" s="20"/>
      <c r="C32" s="106"/>
      <c r="D32" s="111"/>
      <c r="E32" s="106"/>
      <c r="F32" s="109"/>
      <c r="G32" s="110"/>
      <c r="H32" s="108"/>
      <c r="I32" s="101"/>
      <c r="J32" s="42"/>
      <c r="K32" s="42"/>
      <c r="L32" s="42"/>
    </row>
    <row r="33" spans="1:12" s="87" customFormat="1" x14ac:dyDescent="0.2">
      <c r="A33" s="19"/>
      <c r="B33" s="20"/>
      <c r="C33" s="106"/>
      <c r="D33" s="111"/>
      <c r="E33" s="106"/>
      <c r="F33" s="109"/>
      <c r="G33" s="110"/>
      <c r="H33" s="108"/>
      <c r="I33" s="101"/>
      <c r="J33" s="42"/>
      <c r="K33" s="42"/>
      <c r="L33" s="42"/>
    </row>
    <row r="34" spans="1:12" s="87" customFormat="1" x14ac:dyDescent="0.2">
      <c r="A34" s="85"/>
      <c r="B34" s="86"/>
      <c r="C34" s="106"/>
      <c r="D34" s="111"/>
      <c r="E34" s="106"/>
      <c r="F34" s="109"/>
      <c r="G34" s="110"/>
      <c r="H34" s="108"/>
      <c r="I34" s="101"/>
      <c r="J34" s="42"/>
      <c r="K34" s="42"/>
      <c r="L34" s="42"/>
    </row>
    <row r="35" spans="1:12" s="9" customFormat="1" ht="12" customHeight="1" x14ac:dyDescent="0.2">
      <c r="A35" s="16"/>
      <c r="B35" s="10"/>
      <c r="C35" s="10"/>
      <c r="D35" s="74"/>
      <c r="E35" s="34" t="s">
        <v>21</v>
      </c>
      <c r="F35" s="59"/>
      <c r="G35" s="12"/>
      <c r="H35" s="12"/>
      <c r="I35" s="100"/>
      <c r="J35" s="43">
        <f>SUM(J25:J34)</f>
        <v>7346212</v>
      </c>
      <c r="K35" s="43">
        <f>SUM(K25:K34)</f>
        <v>3677000</v>
      </c>
      <c r="L35" s="43">
        <f>SUM(L25:L34)</f>
        <v>0</v>
      </c>
    </row>
    <row r="36" spans="1:12" s="9" customFormat="1" x14ac:dyDescent="0.2">
      <c r="A36" s="16"/>
      <c r="B36" s="10"/>
      <c r="C36" s="10"/>
      <c r="D36" s="74"/>
      <c r="E36" s="13"/>
      <c r="F36" s="15"/>
      <c r="G36" s="14"/>
      <c r="H36" s="14"/>
      <c r="I36" s="98"/>
      <c r="J36" s="39"/>
      <c r="K36" s="39"/>
      <c r="L36" s="39"/>
    </row>
    <row r="37" spans="1:12" s="9" customFormat="1" x14ac:dyDescent="0.2">
      <c r="A37" s="16"/>
      <c r="B37" s="20"/>
      <c r="C37" s="10"/>
      <c r="D37" s="74"/>
      <c r="E37" s="21" t="s">
        <v>11</v>
      </c>
      <c r="F37" s="15"/>
      <c r="G37" s="14"/>
      <c r="H37" s="14"/>
      <c r="I37" s="98"/>
      <c r="J37" s="39"/>
      <c r="K37" s="39"/>
      <c r="L37" s="39"/>
    </row>
    <row r="38" spans="1:12" s="87" customFormat="1" x14ac:dyDescent="0.2">
      <c r="A38" s="85"/>
      <c r="B38" s="86"/>
      <c r="C38" s="81"/>
      <c r="D38" s="93"/>
      <c r="E38" s="112"/>
      <c r="F38" s="67"/>
      <c r="G38" s="81"/>
      <c r="H38" s="70"/>
      <c r="I38" s="101"/>
      <c r="J38" s="42"/>
      <c r="K38" s="42"/>
      <c r="L38" s="42"/>
    </row>
    <row r="39" spans="1:12" s="87" customFormat="1" x14ac:dyDescent="0.2">
      <c r="A39" s="19" t="s">
        <v>14</v>
      </c>
      <c r="B39" s="20">
        <v>6084</v>
      </c>
      <c r="C39" s="81" t="s">
        <v>48</v>
      </c>
      <c r="D39" s="72" t="s">
        <v>53</v>
      </c>
      <c r="E39" s="71" t="s">
        <v>54</v>
      </c>
      <c r="F39" s="84" t="s">
        <v>55</v>
      </c>
      <c r="G39" s="81" t="s">
        <v>56</v>
      </c>
      <c r="H39" s="108" t="s">
        <v>57</v>
      </c>
      <c r="I39" s="101" t="s">
        <v>36</v>
      </c>
      <c r="J39" s="42"/>
      <c r="K39" s="42">
        <v>7000000</v>
      </c>
      <c r="L39" s="42"/>
    </row>
    <row r="40" spans="1:12" s="87" customFormat="1" x14ac:dyDescent="0.2">
      <c r="A40" s="19"/>
      <c r="B40" s="20"/>
      <c r="C40" s="81"/>
      <c r="D40" s="72"/>
      <c r="E40" s="71"/>
      <c r="F40" s="84"/>
      <c r="G40" s="81"/>
      <c r="H40" s="70"/>
      <c r="I40" s="101"/>
      <c r="J40" s="42"/>
      <c r="K40" s="42"/>
      <c r="L40" s="42"/>
    </row>
    <row r="41" spans="1:12" s="9" customFormat="1" x14ac:dyDescent="0.2">
      <c r="A41" s="19"/>
      <c r="B41" s="20"/>
      <c r="C41" s="31"/>
      <c r="D41" s="72"/>
      <c r="E41" s="71"/>
      <c r="F41" s="67"/>
      <c r="G41" s="70"/>
      <c r="H41" s="73"/>
      <c r="I41" s="101"/>
      <c r="J41" s="39"/>
      <c r="K41" s="39"/>
      <c r="L41" s="39"/>
    </row>
    <row r="42" spans="1:12" s="9" customFormat="1" x14ac:dyDescent="0.2">
      <c r="A42" s="16"/>
      <c r="B42" s="10"/>
      <c r="C42" s="10"/>
      <c r="D42" s="74"/>
      <c r="E42" s="34" t="s">
        <v>22</v>
      </c>
      <c r="F42" s="59"/>
      <c r="G42" s="59"/>
      <c r="H42" s="12"/>
      <c r="I42" s="100"/>
      <c r="J42" s="43">
        <f>SUM(J38:J41)</f>
        <v>0</v>
      </c>
      <c r="K42" s="43">
        <f>SUM(K39:K41)</f>
        <v>7000000</v>
      </c>
      <c r="L42" s="43">
        <f>SUM(L39:L41)</f>
        <v>0</v>
      </c>
    </row>
    <row r="43" spans="1:12" s="9" customFormat="1" x14ac:dyDescent="0.2">
      <c r="A43" s="16"/>
      <c r="B43" s="10"/>
      <c r="C43" s="10"/>
      <c r="D43" s="74"/>
      <c r="E43" s="13"/>
      <c r="F43" s="13"/>
      <c r="G43" s="13"/>
      <c r="H43" s="13"/>
      <c r="I43" s="102"/>
      <c r="J43" s="63"/>
      <c r="K43" s="39"/>
      <c r="L43" s="39"/>
    </row>
    <row r="44" spans="1:12" s="9" customFormat="1" x14ac:dyDescent="0.2">
      <c r="A44" s="16"/>
      <c r="B44" s="10"/>
      <c r="C44" s="10"/>
      <c r="D44" s="74"/>
      <c r="E44" s="10"/>
      <c r="F44" s="10"/>
      <c r="G44" s="10"/>
      <c r="H44" s="58"/>
      <c r="I44" s="74"/>
      <c r="J44" s="64"/>
      <c r="K44" s="39"/>
      <c r="L44" s="39"/>
    </row>
    <row r="45" spans="1:12" s="9" customFormat="1" ht="30" customHeight="1" x14ac:dyDescent="0.2">
      <c r="A45" s="16"/>
      <c r="B45" s="10"/>
      <c r="C45" s="10"/>
      <c r="D45" s="74"/>
      <c r="E45" s="1" t="s">
        <v>23</v>
      </c>
      <c r="F45" s="55"/>
      <c r="G45" s="55"/>
      <c r="H45" s="60"/>
      <c r="I45" s="103"/>
      <c r="J45" s="65">
        <f>J42+J35</f>
        <v>7346212</v>
      </c>
      <c r="K45" s="41">
        <f>K42+K35</f>
        <v>10677000</v>
      </c>
      <c r="L45" s="41">
        <f>L42+L35</f>
        <v>0</v>
      </c>
    </row>
    <row r="46" spans="1:12" s="9" customFormat="1" x14ac:dyDescent="0.2">
      <c r="A46" s="16"/>
      <c r="B46" s="10"/>
      <c r="C46" s="10"/>
      <c r="D46" s="74"/>
      <c r="E46" s="10"/>
      <c r="F46" s="56"/>
      <c r="G46" s="10"/>
      <c r="H46" s="58"/>
      <c r="I46" s="74"/>
      <c r="J46" s="64"/>
      <c r="K46" s="39"/>
      <c r="L46" s="39"/>
    </row>
    <row r="47" spans="1:12" s="10" customFormat="1" ht="42" customHeight="1" x14ac:dyDescent="0.2">
      <c r="A47" s="16"/>
      <c r="D47" s="74"/>
      <c r="E47" s="35" t="s">
        <v>24</v>
      </c>
      <c r="F47" s="57" t="str">
        <f>F4</f>
        <v>February 28, 2023</v>
      </c>
      <c r="G47" s="61"/>
      <c r="H47" s="62"/>
      <c r="I47" s="104"/>
      <c r="J47" s="132">
        <f>-J45+J20</f>
        <v>41827206.99000001</v>
      </c>
      <c r="K47" s="133">
        <f>-K45+K20</f>
        <v>35050199.080000013</v>
      </c>
      <c r="L47" s="133">
        <f>-L45+L20</f>
        <v>2653702.3702831045</v>
      </c>
    </row>
    <row r="48" spans="1:12" s="6" customFormat="1" ht="12.75" customHeight="1" x14ac:dyDescent="0.2">
      <c r="A48" s="122"/>
      <c r="D48" s="123"/>
      <c r="E48" s="124"/>
      <c r="F48" s="125"/>
      <c r="H48" s="126"/>
      <c r="I48" s="123"/>
      <c r="J48" s="127"/>
      <c r="K48" s="127"/>
      <c r="L48" s="128"/>
    </row>
    <row r="49" spans="1:14" s="10" customFormat="1" x14ac:dyDescent="0.2">
      <c r="A49" s="16"/>
      <c r="D49" s="74"/>
      <c r="E49" s="107"/>
      <c r="F49" s="58"/>
      <c r="G49" s="58"/>
      <c r="H49" s="58"/>
      <c r="I49" s="74"/>
      <c r="J49" s="115"/>
      <c r="K49" s="115"/>
      <c r="L49" s="39"/>
    </row>
    <row r="50" spans="1:14" s="10" customFormat="1" x14ac:dyDescent="0.2">
      <c r="A50" s="56"/>
      <c r="B50" s="56"/>
      <c r="C50" s="56"/>
      <c r="D50" s="119"/>
      <c r="E50" s="56"/>
      <c r="F50" s="120"/>
      <c r="G50" s="120"/>
      <c r="H50" s="120"/>
      <c r="I50" s="119"/>
      <c r="J50" s="121"/>
      <c r="K50" s="121"/>
      <c r="L50" s="121"/>
    </row>
    <row r="51" spans="1:14" x14ac:dyDescent="0.2">
      <c r="E51" s="47"/>
      <c r="F51" s="116"/>
      <c r="G51" s="116"/>
      <c r="H51" s="116"/>
      <c r="I51" s="117"/>
      <c r="J51" s="118"/>
      <c r="K51" s="118"/>
      <c r="L51" s="118"/>
      <c r="N51" s="131"/>
    </row>
    <row r="52" spans="1:14" x14ac:dyDescent="0.2">
      <c r="E52" s="18"/>
      <c r="F52" s="18"/>
      <c r="G52" s="18"/>
      <c r="H52" s="18"/>
      <c r="I52" s="114"/>
      <c r="J52" s="113"/>
      <c r="K52" s="113"/>
      <c r="L52" s="113"/>
      <c r="M52" s="47"/>
    </row>
    <row r="53" spans="1:14" x14ac:dyDescent="0.2">
      <c r="I53" s="114"/>
      <c r="J53" s="46"/>
      <c r="K53" s="46"/>
      <c r="L53" s="46"/>
      <c r="M53" s="47"/>
    </row>
    <row r="54" spans="1:14" x14ac:dyDescent="0.2">
      <c r="J54" s="68"/>
      <c r="K54" s="68"/>
      <c r="L54" s="68"/>
    </row>
    <row r="55" spans="1:14" x14ac:dyDescent="0.2">
      <c r="J55" s="46"/>
      <c r="K55" s="46"/>
      <c r="L55" s="46"/>
    </row>
    <row r="56" spans="1:14" x14ac:dyDescent="0.2">
      <c r="A56" s="18"/>
      <c r="B56" s="18"/>
      <c r="C56" s="18"/>
      <c r="D56" s="92"/>
      <c r="J56" s="68"/>
      <c r="K56" s="68"/>
      <c r="L56" s="68"/>
    </row>
    <row r="57" spans="1:14" x14ac:dyDescent="0.2">
      <c r="A57" s="18"/>
      <c r="B57" s="18"/>
      <c r="C57" s="18"/>
      <c r="D57" s="92"/>
      <c r="E57" s="18"/>
      <c r="F57" s="18"/>
      <c r="G57" s="18"/>
      <c r="H57" s="18"/>
      <c r="I57" s="92"/>
      <c r="J57" s="68"/>
      <c r="K57" s="68"/>
      <c r="L57" s="68"/>
    </row>
    <row r="58" spans="1:14" x14ac:dyDescent="0.2">
      <c r="E58" s="18"/>
      <c r="F58" s="18"/>
      <c r="G58" s="18"/>
      <c r="H58" s="18"/>
      <c r="I58" s="92"/>
      <c r="J58" s="68"/>
      <c r="K58" s="68"/>
      <c r="L58" s="68"/>
    </row>
    <row r="59" spans="1:14" x14ac:dyDescent="0.2">
      <c r="J59" s="45"/>
      <c r="K59" s="45"/>
      <c r="L59" s="45"/>
    </row>
    <row r="60" spans="1:14" x14ac:dyDescent="0.2">
      <c r="J60" s="45"/>
      <c r="K60" s="45"/>
      <c r="L60" s="45"/>
    </row>
    <row r="61" spans="1:14" x14ac:dyDescent="0.2">
      <c r="J61" s="45"/>
      <c r="K61" s="45"/>
      <c r="L61" s="45"/>
    </row>
    <row r="62" spans="1:14" x14ac:dyDescent="0.2">
      <c r="J62" s="45"/>
      <c r="K62" s="45"/>
      <c r="L62" s="45"/>
    </row>
    <row r="63" spans="1:14" x14ac:dyDescent="0.2">
      <c r="J63" s="45"/>
      <c r="K63" s="45"/>
      <c r="L63" s="45"/>
    </row>
  </sheetData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MTC</vt:lpstr>
      <vt:lpstr>MTC!Print_Area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2020-10-12T18:44:29Z</cp:lastPrinted>
  <dcterms:created xsi:type="dcterms:W3CDTF">2004-07-28T16:25:05Z</dcterms:created>
  <dcterms:modified xsi:type="dcterms:W3CDTF">2023-03-09T16:03:49Z</dcterms:modified>
</cp:coreProperties>
</file>