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October 2021\monthly activity reports\"/>
    </mc:Choice>
  </mc:AlternateContent>
  <xr:revisionPtr revIDLastSave="0" documentId="13_ncr:1_{407AEB31-185E-4CE3-8888-3149D2B9272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ACOG" sheetId="1" r:id="rId1"/>
  </sheets>
  <externalReferences>
    <externalReference r:id="rId2"/>
  </externalReferences>
  <definedNames>
    <definedName name="_xlnm._FilterDatabase" localSheetId="0" hidden="1">SACOG!#REF!</definedName>
    <definedName name="_xlnm.Print_Area" localSheetId="0">SACOG!$A$1:$L$53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K35" i="1" l="1"/>
  <c r="J35" i="1"/>
  <c r="L35" i="1" l="1"/>
  <c r="J42" i="1" l="1"/>
  <c r="J45" i="1" s="1"/>
  <c r="J47" i="1" s="1"/>
  <c r="L42" i="1" l="1"/>
  <c r="L45" i="1" s="1"/>
  <c r="L47" i="1" s="1"/>
  <c r="K42" i="1" l="1"/>
  <c r="K45" i="1" s="1"/>
  <c r="K47" i="1" s="1"/>
  <c r="F4" i="1" l="1"/>
  <c r="F47" i="1" s="1"/>
  <c r="F12" i="1" l="1"/>
</calcChain>
</file>

<file path=xl/sharedStrings.xml><?xml version="1.0" encoding="utf-8"?>
<sst xmlns="http://schemas.openxmlformats.org/spreadsheetml/2006/main" count="98" uniqueCount="75">
  <si>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</si>
  <si>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</si>
  <si>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</si>
  <si>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</si>
  <si>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</si>
  <si>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</si>
  <si>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</si>
  <si>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</si>
  <si>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</si>
  <si>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</si>
  <si>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</si>
  <si>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</si>
  <si>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</si>
  <si>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</si>
  <si>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</si>
  <si>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</si>
  <si>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03</t>
  </si>
  <si>
    <t>6085</t>
  </si>
  <si>
    <t>Sacramento Area Council of Governments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</si>
  <si>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</si>
  <si>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</si>
  <si>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</si>
  <si>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</si>
  <si>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</si>
  <si>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</si>
  <si>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</si>
  <si>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</si>
  <si>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</si>
  <si>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</si>
  <si>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</si>
  <si>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</si>
  <si>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 xml:space="preserve">El Dorado </t>
  </si>
  <si>
    <t>10/19/2021</t>
  </si>
  <si>
    <t>EL DORADO</t>
  </si>
  <si>
    <t>STPL-5925(177)</t>
  </si>
  <si>
    <t>AT SILVA VALLEY PKWY FROM HARVARD WAY TO GREEN VALLEY ROAD</t>
  </si>
  <si>
    <t>SILVA VALLEY BIKE PATH DRAINAGE IMPROVEMENTS (TC)</t>
  </si>
  <si>
    <t>Z230</t>
  </si>
  <si>
    <t>Various</t>
  </si>
  <si>
    <t>10/26/2021</t>
  </si>
  <si>
    <t>CALTRANS</t>
  </si>
  <si>
    <t>STPL-6203(066)</t>
  </si>
  <si>
    <t>03-PLA-80 PM 0.0/6.90   ON INTERSTATE 80 FROM EL CAMINO BOULEVARD IN SACRAMENTO COUNTY TO ROCKLIN ROAD IN PLACER COUNTY</t>
  </si>
  <si>
    <t xml:space="preserve">PROJECT STUDY REPORT- PROJECT DEVELOPMENT SUPPORT (PSR-PDS) TO STUDY THE POTENTIAL </t>
  </si>
  <si>
    <t>Z23E</t>
  </si>
  <si>
    <t>Placer</t>
  </si>
  <si>
    <t>10/27/2021</t>
  </si>
  <si>
    <t>STPLN-6203(059)</t>
  </si>
  <si>
    <t>SR-49 FROM 0.1 MILE SOUTH OF ROUTES 49/80 SEPARATION TO 0.1 MILE NORTH OF DRY CREEK</t>
  </si>
  <si>
    <t>REHABILITATE PAVEMENT (TC)</t>
  </si>
  <si>
    <t>ROSEVILLE</t>
  </si>
  <si>
    <t>CML-5182(063)</t>
  </si>
  <si>
    <t>LINCOLN STREET TO ROYER PARK</t>
  </si>
  <si>
    <t>EXTEND CLASS I BIKE PATH</t>
  </si>
  <si>
    <t>Z400</t>
  </si>
  <si>
    <t>Sacramento</t>
  </si>
  <si>
    <t>10/18/2021</t>
  </si>
  <si>
    <t>SACRAMENTO</t>
  </si>
  <si>
    <t>STPL-5002(196)</t>
  </si>
  <si>
    <t>IN DOWNTOWN SACRAMENTO, WITHIN THE AREA BOUNDED BY ALHAMBRA BLVD, I5, D STREET AND BROADWAY</t>
  </si>
  <si>
    <t xml:space="preserve">REPLACE 246 EXISTING END OF LIFE CONTROLLERS, INSTALL FIBER CABLES IN EXISTING CONDUITS, </t>
  </si>
  <si>
    <t>SAQD</t>
  </si>
  <si>
    <t>CMLNI-6236(018)</t>
  </si>
  <si>
    <t>IN THE SACRAMENTO REGION; NON-ATTAINMENT AREA.</t>
  </si>
  <si>
    <t xml:space="preserve">SPARE THE AIR VOLUNTARY DRIVING CURTAILMENT PROGRAM.  EMISSION BENEFITS IN KG/DAY:  </t>
  </si>
  <si>
    <t>FFY 2020-21 CMAQ Apportionments (difference of 20-21 Actual Appointments vs 20-21 Advanced Apportionments)</t>
  </si>
  <si>
    <t>FFY 2020-21 STBGP Flex Appointments (difference of 20-21 Actual Appointments vs 20-21 Advanced Apportionments)</t>
  </si>
  <si>
    <t>Z24E</t>
  </si>
  <si>
    <t>Z40E/Z0E3</t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</si>
  <si>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October 2021 balances do not include FFY 2021-22 Estimated (Advanced) apportionment amounts. Due to the passage of the Surface Transportation Extension Act (provided 31-days of funding from </t>
    </r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</si>
  <si>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</si>
  <si>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</si>
  <si>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Pending FFY 21/22 loan repayments will be confirmed and added to the report after the FFY 21/22 estimated apportionments are issued.</t>
    </r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</si>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</sst>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/d/yy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146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7" xfId="0" applyNumberFormat="1" applyFont="1" applyFill="1" applyBorder="1" applyAlignment="1" applyProtection="1"/>
    <xf numFmtId="38" fontId="3" fillId="0" borderId="7" xfId="0" applyNumberFormat="1" applyFont="1" applyBorder="1"/>
    <xf numFmtId="38" fontId="3" fillId="0" borderId="8" xfId="0" applyNumberFormat="1" applyFont="1" applyBorder="1"/>
    <xf numFmtId="0" fontId="3" fillId="0" borderId="0" xfId="1" applyNumberFormat="1" applyFont="1" applyFill="1" applyBorder="1" applyAlignment="1" applyProtection="1">
      <alignment horizontal="left"/>
    </xf>
    <xf numFmtId="38" fontId="3" fillId="0" borderId="8" xfId="0" applyNumberFormat="1" applyFont="1" applyFill="1" applyBorder="1"/>
    <xf numFmtId="38" fontId="3" fillId="0" borderId="0" xfId="0" applyFont="1" applyFill="1"/>
    <xf numFmtId="0" fontId="3" fillId="0" borderId="1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6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3" xfId="0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5" fillId="0" borderId="0" xfId="0" applyFont="1"/>
    <xf numFmtId="38" fontId="2" fillId="0" borderId="0" xfId="0" applyFont="1" applyAlignment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0" fillId="0" borderId="0" xfId="0" applyFont="1" applyFill="1" applyBorder="1"/>
    <xf numFmtId="38" fontId="2" fillId="3" borderId="13" xfId="1" applyNumberFormat="1" applyFont="1" applyFill="1" applyBorder="1" applyAlignment="1" applyProtection="1">
      <alignment horizontal="right"/>
    </xf>
    <xf numFmtId="0" fontId="0" fillId="0" borderId="8" xfId="0" applyNumberFormat="1" applyFont="1" applyFill="1" applyBorder="1" applyAlignment="1" applyProtection="1">
      <alignment wrapText="1"/>
    </xf>
    <xf numFmtId="0" fontId="0" fillId="0" borderId="0" xfId="1" applyNumberFormat="1" applyFont="1" applyFill="1" applyBorder="1" applyAlignment="1" applyProtection="1">
      <alignment horizontal="left"/>
    </xf>
    <xf numFmtId="38" fontId="3" fillId="0" borderId="0" xfId="0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38" fontId="3" fillId="0" borderId="3" xfId="0" applyFont="1" applyBorder="1" applyAlignment="1">
      <alignment horizontal="center"/>
    </xf>
    <xf numFmtId="38" fontId="3" fillId="0" borderId="0" xfId="0" applyFont="1" applyAlignment="1">
      <alignment horizontal="center"/>
    </xf>
    <xf numFmtId="38" fontId="3" fillId="0" borderId="2" xfId="0" applyFont="1" applyBorder="1" applyAlignment="1">
      <alignment horizontal="center"/>
    </xf>
    <xf numFmtId="38" fontId="3" fillId="0" borderId="8" xfId="0" applyFont="1" applyFill="1" applyBorder="1" applyAlignment="1">
      <alignment horizontal="center"/>
    </xf>
    <xf numFmtId="38" fontId="3" fillId="0" borderId="2" xfId="0" applyFont="1" applyFill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40" fontId="3" fillId="0" borderId="0" xfId="0" applyNumberFormat="1" applyFont="1"/>
    <xf numFmtId="38" fontId="0" fillId="0" borderId="0" xfId="0" applyFont="1" applyFill="1" applyAlignment="1"/>
    <xf numFmtId="38" fontId="1" fillId="0" borderId="0" xfId="0" applyFont="1" applyFill="1" applyAlignment="1"/>
    <xf numFmtId="38" fontId="3" fillId="0" borderId="0" xfId="0" applyFont="1" applyFill="1" applyAlignment="1">
      <alignment horizontal="center"/>
    </xf>
    <xf numFmtId="38" fontId="0" fillId="0" borderId="0" xfId="0" applyFont="1" applyFill="1" applyBorder="1" applyAlignment="1"/>
    <xf numFmtId="49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/>
    <xf numFmtId="0" fontId="0" fillId="0" borderId="8" xfId="0" applyNumberFormat="1" applyFont="1" applyFill="1" applyBorder="1" applyAlignment="1" applyProtection="1"/>
    <xf numFmtId="38" fontId="0" fillId="0" borderId="0" xfId="0" applyFont="1" applyBorder="1"/>
    <xf numFmtId="0" fontId="0" fillId="0" borderId="0" xfId="0" applyNumberFormat="1" applyFont="1" applyFill="1" applyBorder="1" applyAlignment="1" applyProtection="1">
      <alignment horizontal="center"/>
    </xf>
    <xf numFmtId="164" fontId="0" fillId="0" borderId="0" xfId="0" quotePrefix="1" applyNumberFormat="1" applyFont="1" applyBorder="1" applyAlignment="1">
      <alignment horizontal="center"/>
    </xf>
    <xf numFmtId="0" fontId="0" fillId="0" borderId="11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horizontal="center"/>
    </xf>
    <xf numFmtId="38" fontId="1" fillId="0" borderId="0" xfId="0" applyFont="1" applyFill="1" applyAlignment="1">
      <alignment horizontal="right"/>
    </xf>
    <xf numFmtId="38" fontId="3" fillId="0" borderId="0" xfId="0" applyFont="1" applyFill="1" applyAlignment="1">
      <alignment horizontal="right"/>
    </xf>
    <xf numFmtId="40" fontId="3" fillId="0" borderId="0" xfId="0" applyNumberFormat="1" applyFont="1" applyFill="1"/>
    <xf numFmtId="8" fontId="0" fillId="0" borderId="0" xfId="0" applyNumberFormat="1" applyFont="1" applyFill="1" applyBorder="1" applyAlignment="1"/>
    <xf numFmtId="8" fontId="3" fillId="0" borderId="0" xfId="0" applyNumberFormat="1" applyFont="1" applyFill="1"/>
    <xf numFmtId="38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38" fontId="0" fillId="0" borderId="8" xfId="0" applyFont="1" applyFill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0" fillId="0" borderId="0" xfId="0" applyFont="1" applyFill="1" applyBorder="1" applyAlignment="1">
      <alignment horizontal="center"/>
    </xf>
    <xf numFmtId="38" fontId="1" fillId="0" borderId="0" xfId="0" applyFont="1" applyFill="1" applyAlignment="1">
      <alignment horizontal="center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0" fontId="0" fillId="0" borderId="8" xfId="0" applyNumberFormat="1" applyFont="1" applyFill="1" applyBorder="1" applyAlignment="1" applyProtection="1">
      <alignment horizontal="left"/>
    </xf>
    <xf numFmtId="38" fontId="0" fillId="0" borderId="0" xfId="0" applyFont="1" applyFill="1"/>
    <xf numFmtId="38" fontId="0" fillId="0" borderId="2" xfId="0" applyNumberFormat="1" applyFont="1" applyFill="1" applyBorder="1"/>
    <xf numFmtId="38" fontId="0" fillId="0" borderId="2" xfId="0" applyFont="1" applyFill="1" applyBorder="1" applyAlignment="1">
      <alignment horizontal="center"/>
    </xf>
    <xf numFmtId="38" fontId="0" fillId="0" borderId="8" xfId="0" applyFont="1" applyFill="1" applyBorder="1" applyAlignment="1">
      <alignment horizontal="left"/>
    </xf>
    <xf numFmtId="0" fontId="0" fillId="0" borderId="8" xfId="0" applyNumberFormat="1" applyFont="1" applyFill="1" applyBorder="1" applyAlignment="1" applyProtection="1">
      <alignment horizontal="left" wrapText="1"/>
    </xf>
    <xf numFmtId="38" fontId="2" fillId="0" borderId="0" xfId="0" applyFont="1" applyBorder="1"/>
    <xf numFmtId="38" fontId="2" fillId="0" borderId="0" xfId="0" applyFont="1" applyBorder="1" applyAlignment="1"/>
    <xf numFmtId="38" fontId="2" fillId="0" borderId="0" xfId="0" applyFont="1" applyBorder="1" applyAlignment="1">
      <alignment horizontal="center" wrapText="1"/>
    </xf>
    <xf numFmtId="38" fontId="3" fillId="0" borderId="13" xfId="0" applyFont="1" applyBorder="1"/>
    <xf numFmtId="49" fontId="0" fillId="0" borderId="0" xfId="0" quotePrefix="1" applyNumberFormat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0" fillId="0" borderId="2" xfId="0" applyBorder="1" applyAlignment="1">
      <alignment horizontal="center"/>
    </xf>
    <xf numFmtId="38" fontId="1" fillId="0" borderId="0" xfId="0" applyFont="1" applyAlignment="1">
      <alignment horizontal="left"/>
    </xf>
    <xf numFmtId="40" fontId="0" fillId="0" borderId="2" xfId="0" applyNumberFormat="1" applyFont="1" applyFill="1" applyBorder="1"/>
    <xf numFmtId="38" fontId="1" fillId="0" borderId="0" xfId="0" applyFont="1"/>
    <xf numFmtId="38" fontId="3" fillId="0" borderId="11" xfId="0" applyFont="1" applyFill="1" applyBorder="1"/>
    <xf numFmtId="38" fontId="3" fillId="0" borderId="0" xfId="0" applyFont="1" applyFill="1" applyBorder="1"/>
    <xf numFmtId="38" fontId="3" fillId="0" borderId="0" xfId="0" applyFont="1" applyFill="1" applyBorder="1" applyAlignment="1">
      <alignment horizontal="center"/>
    </xf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3" fillId="0" borderId="3" xfId="0" applyFont="1" applyFill="1" applyBorder="1" applyAlignment="1">
      <alignment horizontal="center"/>
    </xf>
    <xf numFmtId="38" fontId="2" fillId="0" borderId="3" xfId="0" applyNumberFormat="1" applyFont="1" applyFill="1" applyBorder="1"/>
    <xf numFmtId="38" fontId="2" fillId="0" borderId="5" xfId="0" applyNumberFormat="1" applyFont="1" applyFill="1" applyBorder="1"/>
    <xf numFmtId="38" fontId="2" fillId="0" borderId="4" xfId="0" applyFont="1" applyFill="1" applyBorder="1" applyAlignment="1">
      <alignment vertical="top" wrapText="1"/>
    </xf>
    <xf numFmtId="38" fontId="2" fillId="0" borderId="4" xfId="0" applyFont="1" applyFill="1" applyBorder="1" applyAlignment="1">
      <alignment horizontal="center" vertical="top"/>
    </xf>
    <xf numFmtId="38" fontId="3" fillId="0" borderId="4" xfId="0" applyFont="1" applyFill="1" applyBorder="1"/>
    <xf numFmtId="38" fontId="3" fillId="0" borderId="4" xfId="0" applyFont="1" applyFill="1" applyBorder="1" applyAlignment="1">
      <alignment horizontal="center"/>
    </xf>
    <xf numFmtId="38" fontId="2" fillId="0" borderId="4" xfId="0" applyNumberFormat="1" applyFont="1" applyFill="1" applyBorder="1"/>
    <xf numFmtId="38" fontId="2" fillId="0" borderId="6" xfId="0" applyNumberFormat="1" applyFont="1" applyFill="1" applyBorder="1"/>
    <xf numFmtId="38" fontId="2" fillId="0" borderId="0" xfId="0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0" fillId="0" borderId="0" xfId="0" applyAlignment="1">
      <alignment horizontal="left" vertical="top"/>
    </xf>
    <xf numFmtId="38" fontId="1" fillId="0" borderId="0" xfId="0" applyFont="1" applyAlignment="1">
      <alignment horizontal="left" vertical="top"/>
    </xf>
    <xf numFmtId="38" fontId="2" fillId="3" borderId="5" xfId="1" applyNumberFormat="1" applyFont="1" applyFill="1" applyBorder="1" applyAlignment="1" applyProtection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2021</v>
          </cell>
        </row>
        <row r="12">
          <cell r="F12" t="str">
            <v>September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zoomScaleNormal="100" workbookViewId="0">
      <selection activeCell="N10" sqref="N10"/>
    </sheetView>
  </sheetViews>
  <sheetFormatPr defaultColWidth="8.85546875" defaultRowHeight="12.75" x14ac:dyDescent="0.2"/>
  <cols>
    <col min="1" max="1" width="7.5703125" style="1" bestFit="1" customWidth="1"/>
    <col min="2" max="2" width="11.28515625" style="1" customWidth="1"/>
    <col min="3" max="3" width="11.5703125" style="1" bestFit="1" customWidth="1"/>
    <col min="4" max="4" width="12.140625" style="68" bestFit="1" customWidth="1"/>
    <col min="5" max="5" width="40.28515625" style="1" customWidth="1"/>
    <col min="6" max="6" width="20.140625" style="68" customWidth="1"/>
    <col min="7" max="8" width="26.28515625" style="1" customWidth="1"/>
    <col min="9" max="9" width="13.7109375" style="68" customWidth="1"/>
    <col min="10" max="10" width="15.42578125" style="52" customWidth="1"/>
    <col min="11" max="11" width="15.140625" style="52" bestFit="1" customWidth="1"/>
    <col min="12" max="12" width="14.140625" style="52" customWidth="1"/>
    <col min="13" max="13" width="10.28515625" style="1" bestFit="1" customWidth="1"/>
    <col min="14" max="14" width="23.5703125" style="1" customWidth="1"/>
    <col min="15" max="15" width="11.85546875" style="1" bestFit="1" customWidth="1"/>
    <col min="16" max="16" width="11.5703125" style="1" bestFit="1" customWidth="1"/>
    <col min="17" max="16384" width="8.85546875" style="1"/>
  </cols>
  <sheetData>
    <row r="1" spans="1:12" x14ac:dyDescent="0.2">
      <c r="A1" s="59" t="s">
        <v>14</v>
      </c>
      <c r="B1" s="59"/>
      <c r="C1" s="59" t="s">
        <v>14</v>
      </c>
      <c r="D1" s="59"/>
      <c r="E1" s="59"/>
      <c r="F1" s="59" t="s">
        <v>18</v>
      </c>
      <c r="G1" s="59"/>
      <c r="H1" s="59"/>
      <c r="I1" s="59"/>
      <c r="J1" s="59"/>
      <c r="K1" s="59"/>
      <c r="L1" s="59"/>
    </row>
    <row r="2" spans="1:12" x14ac:dyDescent="0.2">
      <c r="A2" s="59"/>
      <c r="B2" s="59"/>
      <c r="C2" s="59"/>
      <c r="D2" s="59"/>
      <c r="E2" s="59"/>
      <c r="F2" s="59" t="s">
        <v>19</v>
      </c>
      <c r="G2" s="59"/>
      <c r="H2" s="59"/>
      <c r="I2" s="59"/>
      <c r="J2" s="59"/>
      <c r="K2" s="59"/>
      <c r="L2" s="59"/>
    </row>
    <row r="3" spans="1:12" x14ac:dyDescent="0.2">
      <c r="A3" s="59"/>
      <c r="B3" s="59"/>
      <c r="C3" s="59"/>
      <c r="D3" s="59"/>
      <c r="E3" s="59"/>
      <c r="F3" s="59" t="str">
        <f>[1]Template!$A$3</f>
        <v>CMAQ and RSTP/STBGP</v>
      </c>
      <c r="G3" s="59"/>
      <c r="H3" s="59"/>
      <c r="I3" s="59"/>
      <c r="J3" s="59"/>
      <c r="K3" s="59"/>
      <c r="L3" s="59"/>
    </row>
    <row r="4" spans="1:12" x14ac:dyDescent="0.2">
      <c r="A4" s="59"/>
      <c r="B4" s="59"/>
      <c r="C4" s="59"/>
      <c r="D4" s="59"/>
      <c r="E4" s="59"/>
      <c r="F4" s="59" t="str">
        <f>[1]Template!$A$4</f>
        <v>October 31, 2021</v>
      </c>
      <c r="G4" s="59"/>
      <c r="H4" s="59"/>
      <c r="I4" s="59"/>
      <c r="J4" s="59"/>
      <c r="K4" s="59"/>
      <c r="L4" s="59"/>
    </row>
    <row r="6" spans="1:12" x14ac:dyDescent="0.2">
      <c r="A6" s="2"/>
      <c r="B6" s="3"/>
      <c r="C6" s="3"/>
      <c r="D6" s="3"/>
      <c r="E6" s="4"/>
      <c r="F6" s="4"/>
      <c r="G6" s="3"/>
      <c r="H6" s="5"/>
      <c r="I6" s="5"/>
      <c r="J6" s="6"/>
      <c r="K6" s="60"/>
      <c r="L6" s="6"/>
    </row>
    <row r="7" spans="1:12" x14ac:dyDescent="0.2">
      <c r="A7" s="53"/>
      <c r="B7" s="54"/>
      <c r="C7" s="54"/>
      <c r="D7" s="54" t="s">
        <v>0</v>
      </c>
      <c r="E7" s="55"/>
      <c r="F7" s="55"/>
      <c r="G7" s="54"/>
      <c r="H7" s="56"/>
      <c r="I7" s="56" t="s">
        <v>9</v>
      </c>
      <c r="J7" s="57"/>
      <c r="K7" s="62" t="s">
        <v>73</v>
      </c>
      <c r="L7" s="145" t="s">
        <v>74</v>
      </c>
    </row>
    <row r="8" spans="1:12" x14ac:dyDescent="0.2">
      <c r="A8" s="7" t="s">
        <v>1</v>
      </c>
      <c r="B8" s="8" t="s">
        <v>2</v>
      </c>
      <c r="C8" s="8" t="s">
        <v>12</v>
      </c>
      <c r="D8" s="8" t="s">
        <v>3</v>
      </c>
      <c r="E8" s="8" t="s">
        <v>10</v>
      </c>
      <c r="F8" s="8"/>
      <c r="G8" s="8"/>
      <c r="H8" s="9"/>
      <c r="I8" s="9" t="s">
        <v>6</v>
      </c>
      <c r="J8" s="10" t="s">
        <v>7</v>
      </c>
      <c r="K8" s="10" t="s">
        <v>28</v>
      </c>
      <c r="L8" s="10" t="s">
        <v>29</v>
      </c>
    </row>
    <row r="9" spans="1:12" x14ac:dyDescent="0.2">
      <c r="A9" s="11"/>
      <c r="B9" s="12"/>
      <c r="C9" s="12"/>
      <c r="D9" s="65"/>
      <c r="F9" s="65"/>
      <c r="G9" s="12"/>
      <c r="H9" s="13"/>
      <c r="I9" s="69"/>
      <c r="J9" s="14"/>
      <c r="K9" s="14"/>
      <c r="L9" s="14"/>
    </row>
    <row r="10" spans="1:12" x14ac:dyDescent="0.2">
      <c r="A10" s="15" t="s">
        <v>16</v>
      </c>
      <c r="B10" s="16" t="s">
        <v>17</v>
      </c>
      <c r="C10" s="16"/>
      <c r="D10" s="65"/>
      <c r="E10" s="17" t="s">
        <v>18</v>
      </c>
      <c r="F10" s="65"/>
      <c r="G10" s="16"/>
      <c r="H10" s="18"/>
      <c r="I10" s="69"/>
      <c r="J10" s="14"/>
      <c r="K10" s="14"/>
      <c r="L10" s="14"/>
    </row>
    <row r="11" spans="1:12" x14ac:dyDescent="0.2">
      <c r="A11" s="15"/>
      <c r="B11" s="16"/>
      <c r="C11" s="16"/>
      <c r="D11" s="65"/>
      <c r="E11" s="17"/>
      <c r="F11" s="65"/>
      <c r="G11" s="16"/>
      <c r="H11" s="18"/>
      <c r="I11" s="69"/>
      <c r="J11" s="14"/>
      <c r="K11" s="14"/>
      <c r="L11" s="14"/>
    </row>
    <row r="12" spans="1:12" x14ac:dyDescent="0.2">
      <c r="A12" s="11"/>
      <c r="B12" s="16"/>
      <c r="C12" s="16"/>
      <c r="D12" s="65"/>
      <c r="E12" s="17" t="s">
        <v>20</v>
      </c>
      <c r="F12" s="19" t="str">
        <f>[1]Template!$F$12</f>
        <v>September 30, 2021</v>
      </c>
      <c r="G12" s="16"/>
      <c r="H12" s="18"/>
      <c r="I12" s="69"/>
      <c r="J12" s="14"/>
      <c r="K12" s="14"/>
      <c r="L12" s="14"/>
    </row>
    <row r="13" spans="1:12" x14ac:dyDescent="0.2">
      <c r="A13" s="15"/>
      <c r="B13" s="20"/>
      <c r="C13" s="20"/>
      <c r="D13" s="65"/>
      <c r="E13" s="1" t="s">
        <v>8</v>
      </c>
      <c r="F13" s="19"/>
      <c r="G13" s="20"/>
      <c r="H13" s="21"/>
      <c r="I13" s="69"/>
      <c r="J13" s="14">
        <v>0.78000000678002834</v>
      </c>
      <c r="K13" s="14">
        <v>6748879.0099999961</v>
      </c>
      <c r="L13" s="14">
        <v>-0.28500079060904682</v>
      </c>
    </row>
    <row r="14" spans="1:12" x14ac:dyDescent="0.2">
      <c r="A14" s="15"/>
      <c r="B14" s="20"/>
      <c r="C14" s="20"/>
      <c r="D14" s="65"/>
      <c r="F14" s="19"/>
      <c r="G14" s="20"/>
      <c r="H14" s="21"/>
      <c r="I14" s="69"/>
      <c r="J14" s="14"/>
      <c r="K14" s="14"/>
      <c r="L14" s="14"/>
    </row>
    <row r="15" spans="1:12" x14ac:dyDescent="0.2">
      <c r="A15" s="15"/>
      <c r="B15" s="20"/>
      <c r="C15" s="20"/>
      <c r="D15" s="65"/>
      <c r="E15" s="17" t="s">
        <v>26</v>
      </c>
      <c r="F15" s="19"/>
      <c r="G15" s="20"/>
      <c r="H15" s="21"/>
      <c r="I15" s="70"/>
      <c r="J15" s="14"/>
      <c r="K15" s="14"/>
      <c r="L15" s="22"/>
    </row>
    <row r="16" spans="1:12" x14ac:dyDescent="0.2">
      <c r="A16" s="15"/>
      <c r="B16" s="20"/>
      <c r="C16" s="20"/>
      <c r="D16" s="65"/>
      <c r="E16" s="124" t="s">
        <v>65</v>
      </c>
      <c r="F16" s="19"/>
      <c r="G16" s="20"/>
      <c r="H16" s="21"/>
      <c r="I16" s="112" t="s">
        <v>68</v>
      </c>
      <c r="J16" s="14">
        <v>-159</v>
      </c>
      <c r="K16" s="14"/>
      <c r="L16" s="22"/>
    </row>
    <row r="17" spans="1:12" x14ac:dyDescent="0.2">
      <c r="A17" s="15"/>
      <c r="B17" s="20"/>
      <c r="C17" s="20"/>
      <c r="D17" s="65"/>
      <c r="E17" s="124" t="s">
        <v>66</v>
      </c>
      <c r="F17" s="19"/>
      <c r="G17" s="20"/>
      <c r="H17" s="21"/>
      <c r="I17" s="112" t="s">
        <v>67</v>
      </c>
      <c r="J17" s="14"/>
      <c r="K17" s="14"/>
      <c r="L17" s="22">
        <v>-95</v>
      </c>
    </row>
    <row r="18" spans="1:12" x14ac:dyDescent="0.2">
      <c r="A18" s="15"/>
      <c r="B18" s="20"/>
      <c r="C18" s="20"/>
      <c r="D18" s="65"/>
      <c r="E18"/>
      <c r="F18" s="19"/>
      <c r="G18" s="20"/>
      <c r="H18" s="21"/>
      <c r="I18" s="121"/>
      <c r="J18" s="14"/>
      <c r="K18" s="14"/>
      <c r="L18" s="22"/>
    </row>
    <row r="19" spans="1:12" ht="12.6" customHeight="1" x14ac:dyDescent="0.2">
      <c r="A19" s="11"/>
      <c r="B19" s="12"/>
      <c r="C19" s="12"/>
      <c r="D19" s="65"/>
      <c r="E19" s="42"/>
      <c r="F19" s="65"/>
      <c r="G19" s="12"/>
      <c r="H19" s="13"/>
      <c r="I19" s="71"/>
      <c r="J19" s="14"/>
      <c r="K19" s="14"/>
      <c r="L19" s="14"/>
    </row>
    <row r="20" spans="1:12" ht="25.5" x14ac:dyDescent="0.2">
      <c r="A20" s="11"/>
      <c r="B20" s="12"/>
      <c r="C20" s="12"/>
      <c r="D20" s="65"/>
      <c r="E20" s="23" t="s">
        <v>21</v>
      </c>
      <c r="F20" s="24" t="s">
        <v>4</v>
      </c>
      <c r="G20" s="24" t="s">
        <v>5</v>
      </c>
      <c r="H20" s="25" t="s">
        <v>13</v>
      </c>
      <c r="I20" s="72"/>
      <c r="J20" s="26">
        <f>SUM(J13:J19)</f>
        <v>-158.21999999321997</v>
      </c>
      <c r="K20" s="26">
        <f>SUM(K13:K19)</f>
        <v>6748879.0099999961</v>
      </c>
      <c r="L20" s="26">
        <f>SUM(L13:L19)</f>
        <v>-95.285000790609047</v>
      </c>
    </row>
    <row r="21" spans="1:12" x14ac:dyDescent="0.2">
      <c r="A21" s="11"/>
      <c r="B21" s="12"/>
      <c r="C21" s="12"/>
      <c r="D21" s="65"/>
      <c r="E21" s="27"/>
      <c r="F21" s="74"/>
      <c r="G21" s="28"/>
      <c r="H21" s="29"/>
      <c r="I21" s="73"/>
      <c r="J21" s="14"/>
      <c r="K21" s="14"/>
      <c r="L21" s="14"/>
    </row>
    <row r="22" spans="1:12" x14ac:dyDescent="0.2">
      <c r="A22" s="11"/>
      <c r="B22" s="12"/>
      <c r="C22" s="12"/>
      <c r="D22" s="65"/>
      <c r="E22" s="30" t="s">
        <v>22</v>
      </c>
      <c r="F22" s="74"/>
      <c r="G22" s="31"/>
      <c r="H22" s="28"/>
      <c r="I22" s="73"/>
      <c r="J22" s="14"/>
      <c r="K22" s="14"/>
      <c r="L22" s="14"/>
    </row>
    <row r="23" spans="1:12" x14ac:dyDescent="0.2">
      <c r="A23" s="11"/>
      <c r="B23" s="12"/>
      <c r="C23" s="12"/>
      <c r="D23" s="65"/>
      <c r="E23" s="17"/>
      <c r="F23" s="74"/>
      <c r="G23" s="31"/>
      <c r="H23" s="28"/>
      <c r="I23" s="73"/>
      <c r="J23" s="14"/>
      <c r="K23" s="14"/>
      <c r="L23" s="14"/>
    </row>
    <row r="24" spans="1:12" x14ac:dyDescent="0.2">
      <c r="A24" s="11"/>
      <c r="B24" s="12"/>
      <c r="C24" s="12"/>
      <c r="D24" s="65"/>
      <c r="E24" s="17" t="s">
        <v>15</v>
      </c>
      <c r="F24" s="74"/>
      <c r="G24" s="31"/>
      <c r="H24" s="28"/>
      <c r="I24" s="74"/>
      <c r="J24" s="14"/>
      <c r="K24" s="14"/>
      <c r="L24" s="14"/>
    </row>
    <row r="25" spans="1:12" s="110" customFormat="1" x14ac:dyDescent="0.2">
      <c r="A25" s="85"/>
      <c r="B25" s="86"/>
      <c r="C25" s="61"/>
      <c r="D25" s="105"/>
      <c r="F25" s="109"/>
      <c r="G25" s="92"/>
      <c r="H25" s="88"/>
      <c r="I25" s="93"/>
      <c r="J25" s="111"/>
      <c r="K25" s="111"/>
      <c r="L25" s="111"/>
    </row>
    <row r="26" spans="1:12" s="110" customFormat="1" x14ac:dyDescent="0.2">
      <c r="A26" s="15" t="s">
        <v>16</v>
      </c>
      <c r="B26" s="16" t="s">
        <v>17</v>
      </c>
      <c r="C26" s="61" t="s">
        <v>31</v>
      </c>
      <c r="D26" s="105" t="s">
        <v>32</v>
      </c>
      <c r="E26" s="122" t="s">
        <v>33</v>
      </c>
      <c r="F26" s="109" t="s">
        <v>34</v>
      </c>
      <c r="G26" s="92" t="s">
        <v>35</v>
      </c>
      <c r="H26" s="88" t="s">
        <v>36</v>
      </c>
      <c r="I26" s="93" t="s">
        <v>37</v>
      </c>
      <c r="J26" s="111"/>
      <c r="K26" s="111">
        <v>-38684.589999999997</v>
      </c>
      <c r="L26" s="111"/>
    </row>
    <row r="27" spans="1:12" s="110" customFormat="1" x14ac:dyDescent="0.2">
      <c r="A27" s="15" t="s">
        <v>16</v>
      </c>
      <c r="B27" s="16" t="s">
        <v>17</v>
      </c>
      <c r="C27" s="61" t="s">
        <v>38</v>
      </c>
      <c r="D27" s="105" t="s">
        <v>39</v>
      </c>
      <c r="E27" s="110" t="s">
        <v>40</v>
      </c>
      <c r="F27" s="109" t="s">
        <v>41</v>
      </c>
      <c r="G27" s="92" t="s">
        <v>42</v>
      </c>
      <c r="H27" s="88" t="s">
        <v>43</v>
      </c>
      <c r="I27" s="93" t="s">
        <v>44</v>
      </c>
      <c r="J27" s="111"/>
      <c r="K27" s="111">
        <v>250000</v>
      </c>
      <c r="L27" s="111"/>
    </row>
    <row r="28" spans="1:12" s="110" customFormat="1" x14ac:dyDescent="0.2">
      <c r="A28" s="15" t="s">
        <v>16</v>
      </c>
      <c r="B28" s="16" t="s">
        <v>17</v>
      </c>
      <c r="C28" s="61" t="s">
        <v>45</v>
      </c>
      <c r="D28" s="105" t="s">
        <v>46</v>
      </c>
      <c r="E28" s="110" t="s">
        <v>40</v>
      </c>
      <c r="F28" s="109" t="s">
        <v>47</v>
      </c>
      <c r="G28" s="92" t="s">
        <v>48</v>
      </c>
      <c r="H28" s="88" t="s">
        <v>49</v>
      </c>
      <c r="I28" s="93" t="s">
        <v>44</v>
      </c>
      <c r="J28" s="111"/>
      <c r="K28" s="111">
        <v>888000</v>
      </c>
      <c r="L28" s="111"/>
    </row>
    <row r="29" spans="1:12" s="110" customFormat="1" x14ac:dyDescent="0.2">
      <c r="A29" s="15" t="s">
        <v>16</v>
      </c>
      <c r="B29" s="16" t="s">
        <v>17</v>
      </c>
      <c r="C29" s="61" t="s">
        <v>45</v>
      </c>
      <c r="D29" s="105" t="s">
        <v>46</v>
      </c>
      <c r="E29" s="110" t="s">
        <v>50</v>
      </c>
      <c r="F29" s="109" t="s">
        <v>51</v>
      </c>
      <c r="G29" s="92" t="s">
        <v>52</v>
      </c>
      <c r="H29" s="88" t="s">
        <v>53</v>
      </c>
      <c r="I29" s="93" t="s">
        <v>54</v>
      </c>
      <c r="J29" s="111">
        <v>-180.38</v>
      </c>
      <c r="K29" s="111"/>
      <c r="L29" s="111"/>
    </row>
    <row r="30" spans="1:12" s="110" customFormat="1" x14ac:dyDescent="0.2">
      <c r="A30" s="15" t="s">
        <v>16</v>
      </c>
      <c r="B30" s="16" t="s">
        <v>17</v>
      </c>
      <c r="C30" s="61" t="s">
        <v>55</v>
      </c>
      <c r="D30" s="105" t="s">
        <v>56</v>
      </c>
      <c r="E30" s="110" t="s">
        <v>57</v>
      </c>
      <c r="F30" s="109" t="s">
        <v>58</v>
      </c>
      <c r="G30" s="92" t="s">
        <v>59</v>
      </c>
      <c r="H30" s="88" t="s">
        <v>60</v>
      </c>
      <c r="I30" s="93" t="s">
        <v>37</v>
      </c>
      <c r="J30" s="111"/>
      <c r="K30" s="123">
        <v>-0.14000000000000001</v>
      </c>
      <c r="L30" s="111"/>
    </row>
    <row r="31" spans="1:12" s="110" customFormat="1" x14ac:dyDescent="0.2">
      <c r="A31" s="15" t="s">
        <v>16</v>
      </c>
      <c r="B31" s="16" t="s">
        <v>17</v>
      </c>
      <c r="C31" s="61" t="s">
        <v>55</v>
      </c>
      <c r="D31" s="105" t="s">
        <v>39</v>
      </c>
      <c r="E31" s="110" t="s">
        <v>61</v>
      </c>
      <c r="F31" s="109" t="s">
        <v>62</v>
      </c>
      <c r="G31" s="92" t="s">
        <v>63</v>
      </c>
      <c r="H31" s="88" t="s">
        <v>64</v>
      </c>
      <c r="I31" s="93" t="s">
        <v>54</v>
      </c>
      <c r="J31" s="123">
        <v>-0.01</v>
      </c>
      <c r="K31" s="111"/>
      <c r="L31" s="111"/>
    </row>
    <row r="32" spans="1:12" s="110" customFormat="1" x14ac:dyDescent="0.2">
      <c r="A32" s="85"/>
      <c r="B32" s="86"/>
      <c r="C32" s="61"/>
      <c r="D32" s="105"/>
      <c r="F32" s="109"/>
      <c r="G32" s="92"/>
      <c r="H32" s="88"/>
      <c r="I32" s="93"/>
      <c r="J32" s="111"/>
      <c r="K32" s="111"/>
      <c r="L32" s="111"/>
    </row>
    <row r="33" spans="1:16" s="110" customFormat="1" x14ac:dyDescent="0.2">
      <c r="A33" s="15"/>
      <c r="B33" s="16"/>
      <c r="C33" s="61"/>
      <c r="D33" s="105"/>
      <c r="F33" s="109"/>
      <c r="G33" s="92"/>
      <c r="H33" s="88"/>
      <c r="I33" s="93"/>
      <c r="J33" s="111"/>
      <c r="K33" s="111"/>
      <c r="L33" s="111"/>
    </row>
    <row r="34" spans="1:16" x14ac:dyDescent="0.2">
      <c r="A34" s="11"/>
      <c r="B34" s="12"/>
      <c r="C34" s="12"/>
      <c r="D34" s="65"/>
      <c r="E34" s="17"/>
      <c r="F34" s="74"/>
      <c r="G34" s="31"/>
      <c r="H34" s="28"/>
      <c r="I34" s="74"/>
      <c r="J34" s="14"/>
      <c r="K34" s="14"/>
      <c r="L34" s="14"/>
    </row>
    <row r="35" spans="1:16" x14ac:dyDescent="0.2">
      <c r="A35" s="11"/>
      <c r="B35" s="12"/>
      <c r="C35" s="12"/>
      <c r="D35" s="65"/>
      <c r="E35" s="33" t="s">
        <v>23</v>
      </c>
      <c r="F35" s="101"/>
      <c r="G35" s="34"/>
      <c r="H35" s="35"/>
      <c r="I35" s="75"/>
      <c r="J35" s="36">
        <f>SUM(J25:J34)</f>
        <v>-180.39</v>
      </c>
      <c r="K35" s="36">
        <f>SUM(K25:K34)</f>
        <v>1099315.27</v>
      </c>
      <c r="L35" s="36">
        <f>SUM(L25:L34)</f>
        <v>0</v>
      </c>
      <c r="N35" s="80"/>
    </row>
    <row r="36" spans="1:16" x14ac:dyDescent="0.2">
      <c r="A36" s="11"/>
      <c r="B36" s="12"/>
      <c r="C36" s="12"/>
      <c r="D36" s="65"/>
      <c r="E36" s="27"/>
      <c r="F36" s="102"/>
      <c r="G36" s="27"/>
      <c r="H36" s="37"/>
      <c r="I36" s="76"/>
      <c r="J36" s="38"/>
      <c r="K36" s="14"/>
      <c r="L36" s="14"/>
    </row>
    <row r="37" spans="1:16" x14ac:dyDescent="0.2">
      <c r="A37" s="11"/>
      <c r="B37" s="16"/>
      <c r="C37" s="12"/>
      <c r="D37" s="65"/>
      <c r="E37" s="17" t="s">
        <v>11</v>
      </c>
      <c r="F37" s="74"/>
      <c r="G37" s="27"/>
      <c r="H37" s="28"/>
      <c r="I37" s="76"/>
      <c r="J37" s="39" t="s">
        <v>14</v>
      </c>
      <c r="K37" s="14"/>
      <c r="L37" s="14"/>
    </row>
    <row r="38" spans="1:16" s="42" customFormat="1" x14ac:dyDescent="0.2">
      <c r="A38" s="85"/>
      <c r="B38" s="86"/>
      <c r="C38" s="89"/>
      <c r="D38" s="91"/>
      <c r="E38" s="64"/>
      <c r="F38" s="103"/>
      <c r="G38" s="61"/>
      <c r="H38" s="63"/>
      <c r="I38" s="90"/>
      <c r="J38" s="41"/>
      <c r="K38" s="22"/>
      <c r="L38" s="22"/>
    </row>
    <row r="39" spans="1:16" s="42" customFormat="1" x14ac:dyDescent="0.2">
      <c r="A39" s="15"/>
      <c r="B39" s="16"/>
      <c r="C39" s="89"/>
      <c r="D39" s="119"/>
      <c r="E39" s="120" t="s">
        <v>30</v>
      </c>
      <c r="F39" s="113"/>
      <c r="G39" s="61"/>
      <c r="H39" s="114"/>
      <c r="I39" s="90"/>
      <c r="J39" s="41"/>
      <c r="K39" s="22"/>
      <c r="L39" s="22"/>
    </row>
    <row r="40" spans="1:16" s="42" customFormat="1" x14ac:dyDescent="0.2">
      <c r="A40" s="15"/>
      <c r="B40" s="16"/>
      <c r="C40" s="89"/>
      <c r="D40" s="119"/>
      <c r="E40" s="64"/>
      <c r="F40" s="113"/>
      <c r="G40" s="61"/>
      <c r="H40" s="114"/>
      <c r="I40" s="100"/>
      <c r="J40" s="41"/>
      <c r="K40" s="22"/>
      <c r="L40" s="22"/>
    </row>
    <row r="41" spans="1:16" s="42" customFormat="1" x14ac:dyDescent="0.2">
      <c r="A41" s="15"/>
      <c r="B41" s="16"/>
      <c r="C41" s="12"/>
      <c r="D41" s="66"/>
      <c r="E41" s="40"/>
      <c r="F41" s="74"/>
      <c r="G41" s="27"/>
      <c r="H41" s="32"/>
      <c r="I41" s="76"/>
      <c r="J41" s="41"/>
      <c r="K41" s="22"/>
      <c r="L41" s="22"/>
    </row>
    <row r="42" spans="1:16" x14ac:dyDescent="0.2">
      <c r="A42" s="11"/>
      <c r="B42" s="12"/>
      <c r="C42" s="12"/>
      <c r="D42" s="65"/>
      <c r="E42" s="33" t="s">
        <v>24</v>
      </c>
      <c r="F42" s="101"/>
      <c r="G42" s="43"/>
      <c r="H42" s="34"/>
      <c r="I42" s="77"/>
      <c r="J42" s="44">
        <f>SUM(J38:J41)</f>
        <v>0</v>
      </c>
      <c r="K42" s="44">
        <f>SUM(K38:K41)</f>
        <v>0</v>
      </c>
      <c r="L42" s="44">
        <f>SUM(L38:L41)</f>
        <v>0</v>
      </c>
    </row>
    <row r="43" spans="1:16" x14ac:dyDescent="0.2">
      <c r="A43" s="11"/>
      <c r="B43" s="12"/>
      <c r="C43" s="12"/>
      <c r="D43" s="65"/>
      <c r="E43" s="27"/>
      <c r="F43" s="76"/>
      <c r="G43" s="27"/>
      <c r="H43" s="27"/>
      <c r="I43" s="76"/>
      <c r="J43" s="39"/>
      <c r="K43" s="14"/>
      <c r="L43" s="45"/>
    </row>
    <row r="44" spans="1:16" x14ac:dyDescent="0.2">
      <c r="A44" s="11"/>
      <c r="B44" s="12"/>
      <c r="C44" s="12"/>
      <c r="D44" s="65"/>
      <c r="F44" s="65"/>
      <c r="G44" s="12"/>
      <c r="H44" s="12"/>
      <c r="I44" s="65"/>
      <c r="J44" s="39"/>
      <c r="K44" s="14"/>
      <c r="L44" s="14"/>
    </row>
    <row r="45" spans="1:16" ht="30" customHeight="1" x14ac:dyDescent="0.2">
      <c r="A45" s="11"/>
      <c r="B45" s="12"/>
      <c r="C45" s="12"/>
      <c r="D45" s="65"/>
      <c r="E45" s="23" t="s">
        <v>25</v>
      </c>
      <c r="F45" s="78"/>
      <c r="G45" s="46"/>
      <c r="H45" s="46"/>
      <c r="I45" s="78"/>
      <c r="J45" s="47">
        <f>+J35+J42</f>
        <v>-180.39</v>
      </c>
      <c r="K45" s="47">
        <f>+K35+K42</f>
        <v>1099315.27</v>
      </c>
      <c r="L45" s="26">
        <f>+L35+L42</f>
        <v>0</v>
      </c>
    </row>
    <row r="46" spans="1:16" x14ac:dyDescent="0.2">
      <c r="A46" s="11"/>
      <c r="B46" s="12"/>
      <c r="C46" s="12"/>
      <c r="D46" s="65"/>
      <c r="E46" s="12"/>
      <c r="F46" s="104"/>
      <c r="G46" s="12"/>
      <c r="H46" s="12"/>
      <c r="I46" s="65"/>
      <c r="J46" s="39"/>
      <c r="K46" s="14"/>
      <c r="L46" s="14"/>
      <c r="N46" s="116"/>
      <c r="O46" s="117"/>
      <c r="P46" s="115"/>
    </row>
    <row r="47" spans="1:16" s="12" customFormat="1" ht="51" x14ac:dyDescent="0.2">
      <c r="A47" s="11"/>
      <c r="D47" s="65"/>
      <c r="E47" s="48" t="s">
        <v>27</v>
      </c>
      <c r="F47" s="49" t="str">
        <f>F4</f>
        <v>October 31, 2021</v>
      </c>
      <c r="G47" s="50"/>
      <c r="H47" s="50"/>
      <c r="I47" s="79"/>
      <c r="J47" s="107">
        <f>-J45+J20</f>
        <v>22.170000006780015</v>
      </c>
      <c r="K47" s="107">
        <f>-K45+K20</f>
        <v>5649563.7399999965</v>
      </c>
      <c r="L47" s="108">
        <f>-L45+L20</f>
        <v>-95.285000790609047</v>
      </c>
      <c r="N47" s="89"/>
    </row>
    <row r="48" spans="1:16" s="126" customFormat="1" x14ac:dyDescent="0.2">
      <c r="A48" s="125"/>
      <c r="D48" s="127"/>
      <c r="E48" s="134"/>
      <c r="F48" s="135"/>
      <c r="G48" s="136"/>
      <c r="H48" s="136"/>
      <c r="I48" s="137"/>
      <c r="J48" s="138"/>
      <c r="K48" s="138"/>
      <c r="L48" s="139"/>
      <c r="N48" s="61"/>
    </row>
    <row r="49" spans="1:14" s="126" customFormat="1" ht="14.25" x14ac:dyDescent="0.2">
      <c r="A49" s="125"/>
      <c r="D49" s="127"/>
      <c r="E49" s="143" t="s">
        <v>69</v>
      </c>
      <c r="F49" s="140"/>
      <c r="I49" s="127"/>
      <c r="J49" s="141"/>
      <c r="K49" s="141"/>
      <c r="L49" s="142"/>
      <c r="N49" s="61"/>
    </row>
    <row r="50" spans="1:14" s="126" customFormat="1" x14ac:dyDescent="0.2">
      <c r="A50" s="125"/>
      <c r="D50" s="127"/>
      <c r="E50" s="144" t="s">
        <v>70</v>
      </c>
      <c r="F50" s="140"/>
      <c r="I50" s="127"/>
      <c r="J50" s="141"/>
      <c r="K50" s="141"/>
      <c r="L50" s="142"/>
      <c r="N50" s="61"/>
    </row>
    <row r="51" spans="1:14" s="126" customFormat="1" x14ac:dyDescent="0.2">
      <c r="A51" s="125"/>
      <c r="D51" s="127"/>
      <c r="E51" s="144" t="s">
        <v>71</v>
      </c>
      <c r="F51" s="140"/>
      <c r="I51" s="127"/>
      <c r="J51" s="141"/>
      <c r="K51" s="141"/>
      <c r="L51" s="142"/>
      <c r="N51" s="61"/>
    </row>
    <row r="52" spans="1:14" s="126" customFormat="1" ht="14.25" x14ac:dyDescent="0.2">
      <c r="A52" s="125"/>
      <c r="D52" s="127"/>
      <c r="E52" s="143" t="s">
        <v>72</v>
      </c>
      <c r="F52" s="140"/>
      <c r="I52" s="127"/>
      <c r="J52" s="141"/>
      <c r="K52" s="141"/>
      <c r="L52" s="142"/>
      <c r="N52" s="61"/>
    </row>
    <row r="53" spans="1:14" s="12" customFormat="1" x14ac:dyDescent="0.2">
      <c r="A53" s="118"/>
      <c r="B53" s="51"/>
      <c r="C53" s="51"/>
      <c r="D53" s="67"/>
      <c r="E53" s="128"/>
      <c r="F53" s="129"/>
      <c r="G53" s="130"/>
      <c r="H53" s="130"/>
      <c r="I53" s="131"/>
      <c r="J53" s="132"/>
      <c r="K53" s="132"/>
      <c r="L53" s="133"/>
      <c r="N53" s="89"/>
    </row>
    <row r="54" spans="1:14" ht="12.75" customHeight="1" x14ac:dyDescent="0.2">
      <c r="E54" s="84"/>
      <c r="F54" s="105"/>
      <c r="G54" s="84"/>
      <c r="H54" s="84"/>
      <c r="I54" s="99"/>
      <c r="J54" s="97"/>
      <c r="K54" s="97"/>
      <c r="L54" s="97"/>
    </row>
    <row r="55" spans="1:14" x14ac:dyDescent="0.2">
      <c r="E55" s="81"/>
      <c r="F55" s="106"/>
      <c r="G55" s="82"/>
      <c r="H55" s="82"/>
      <c r="I55" s="94"/>
      <c r="J55" s="98"/>
      <c r="K55" s="98"/>
      <c r="L55" s="98"/>
    </row>
    <row r="56" spans="1:14" s="42" customFormat="1" x14ac:dyDescent="0.2">
      <c r="D56" s="83"/>
      <c r="F56" s="83"/>
      <c r="I56" s="95"/>
      <c r="J56" s="96"/>
      <c r="K56" s="96"/>
      <c r="L56" s="96"/>
    </row>
    <row r="57" spans="1:14" x14ac:dyDescent="0.2">
      <c r="J57" s="87"/>
      <c r="K57" s="87"/>
      <c r="L57" s="87"/>
    </row>
    <row r="58" spans="1:14" x14ac:dyDescent="0.2">
      <c r="J58" s="80"/>
      <c r="K58" s="80"/>
      <c r="L58" s="80"/>
    </row>
    <row r="59" spans="1:14" x14ac:dyDescent="0.2">
      <c r="E59" s="58"/>
    </row>
    <row r="60" spans="1:14" x14ac:dyDescent="0.2">
      <c r="L60" s="80"/>
    </row>
  </sheetData>
  <phoneticPr fontId="0" type="noConversion"/>
  <printOptions horizontalCentered="1"/>
  <pageMargins left="0.25" right="0.25" top="0.5" bottom="0.5" header="0.5" footer="0.25"/>
  <pageSetup scale="64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SACOG</vt:lpstr>
      <vt:lpstr>SACOG!Print_Area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2019-12-11T15:34:18Z</cp:lastPrinted>
  <dcterms:created xsi:type="dcterms:W3CDTF">2004-07-28T16:25:05Z</dcterms:created>
  <dcterms:modified xsi:type="dcterms:W3CDTF">2021-12-02T21:51:03Z</dcterms:modified>
</cp:coreProperties>
</file>