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y 2022\monthly activity reports\"/>
    </mc:Choice>
  </mc:AlternateContent>
  <xr:revisionPtr revIDLastSave="0" documentId="13_ncr:1_{22F8B097-9768-4F35-805F-0DD7492007E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Kern" sheetId="1" r:id="rId1"/>
  </sheets>
  <externalReferences>
    <externalReference r:id="rId2"/>
  </externalReferences>
  <definedNames>
    <definedName name="_xlnm.Print_Area" localSheetId="0">Kern!$A$1:$L$48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F3" i="1" l="1"/>
  <c r="L20" i="1" l="1"/>
  <c r="K20" i="1"/>
  <c r="J20" i="1"/>
  <c r="L41" i="1" l="1"/>
  <c r="L44" i="1" s="1"/>
  <c r="L46" i="1" s="1"/>
  <c r="K41" i="1"/>
  <c r="K44" i="1" s="1"/>
  <c r="K46" i="1" s="1"/>
  <c r="J41" i="1"/>
  <c r="J44" i="1" s="1"/>
  <c r="J46" i="1" s="1"/>
  <c r="F4" i="1" l="1"/>
  <c r="F46" i="1" s="1"/>
  <c r="F13" i="1" l="1"/>
</calcChain>
</file>

<file path=xl/sharedStrings.xml><?xml version="1.0" encoding="utf-8"?>
<sst xmlns="http://schemas.openxmlformats.org/spreadsheetml/2006/main" count="64" uniqueCount="55">
  <si>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</si>
  <si>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</si>
  <si>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</si>
  <si>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</si>
  <si>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</si>
  <si>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</si>
  <si>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</si>
  <si>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</si>
  <si>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</si>
  <si>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</si>
  <si>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</si>
  <si>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</si>
  <si>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</si>
  <si>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</si>
  <si>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Kern County Council of Governments</t>
  </si>
  <si>
    <t>06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</si>
  <si>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</si>
  <si>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</si>
  <si>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</si>
  <si>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</si>
  <si>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</si>
  <si>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</si>
  <si>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</si>
  <si>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Obligations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</si>
  <si>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</si>
  <si>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</si>
  <si>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</si>
  <si>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</si>
  <si>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</si>
  <si>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RSTP /</t>
  </si>
  <si>
    <t>STBGP</t>
  </si>
  <si>
    <t>Kern</t>
  </si>
  <si>
    <t>05/13/2022</t>
  </si>
  <si>
    <t>CALIFORNIA CITY</t>
  </si>
  <si>
    <t>STPHIPL-5399(030)</t>
  </si>
  <si>
    <t>IN THE CITY OF CALIFORNIA CITY: ON HACIENDA BLVD. FROM CALIFORNIA CITY BLVD. TO EUCALYPTUS AVE.</t>
  </si>
  <si>
    <t>PAVEMENT REHABILITATION</t>
  </si>
  <si>
    <t>Z240</t>
  </si>
  <si>
    <t>05/25/2022</t>
  </si>
  <si>
    <t>KERN</t>
  </si>
  <si>
    <t>CML-5961(016)</t>
  </si>
  <si>
    <t>TEHACHAPI: CUMMINGS VALLEY ROAD AT BEAR VALLEY ROAD.</t>
  </si>
  <si>
    <t xml:space="preserve">CONSTRUCT A ROUNDABOUT, HIGH VISIBILITY CROSSWALKS, STREET LIGHTING, AND ANCILLARY </t>
  </si>
  <si>
    <t>Z400</t>
  </si>
  <si>
    <t>05/12/2022</t>
  </si>
  <si>
    <t>TEHACHAPI</t>
  </si>
  <si>
    <t>CML-5184(038)</t>
  </si>
  <si>
    <t>PINON STREET FROM BRANDON LANE EAST TO DENNISON ROAD</t>
  </si>
  <si>
    <t>PAVE AN UNPAVED PORTION OF ROAD AND INSTALL A CLASS II BIKE LANE.</t>
  </si>
  <si>
    <t>Y400</t>
  </si>
  <si>
    <t>05/04/2022</t>
  </si>
  <si>
    <t>STPL-5184(042)</t>
  </si>
  <si>
    <t>ON VALLEY BLVD BETWEEN BEECH ST AND CURRY ST</t>
  </si>
  <si>
    <t>ROAD REHAB</t>
  </si>
  <si>
    <t>M240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</si>
</sst>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5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40" fontId="3" fillId="0" borderId="0" xfId="0" applyNumberFormat="1" applyFont="1" applyAlignment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38" fontId="3" fillId="0" borderId="0" xfId="0" applyFont="1" applyFill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0" xfId="0" quotePrefix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40" fontId="3" fillId="0" borderId="0" xfId="0" applyNumberFormat="1" applyFont="1" applyBorder="1"/>
    <xf numFmtId="38" fontId="3" fillId="0" borderId="11" xfId="0" applyFont="1" applyBorder="1"/>
    <xf numFmtId="38" fontId="3" fillId="0" borderId="4" xfId="0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38" fontId="1" fillId="0" borderId="7" xfId="0" applyFont="1" applyFill="1" applyBorder="1"/>
    <xf numFmtId="38" fontId="0" fillId="0" borderId="0" xfId="0" applyFont="1" applyFill="1" applyBorder="1"/>
    <xf numFmtId="38" fontId="0" fillId="0" borderId="0" xfId="0" applyFont="1" applyBorder="1"/>
    <xf numFmtId="38" fontId="2" fillId="3" borderId="12" xfId="1" applyNumberFormat="1" applyFont="1" applyFill="1" applyBorder="1" applyAlignment="1" applyProtection="1">
      <alignment horizontal="right"/>
    </xf>
    <xf numFmtId="38" fontId="2" fillId="3" borderId="11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38" fontId="3" fillId="0" borderId="4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0" fillId="0" borderId="2" xfId="0" applyFont="1" applyBorder="1" applyAlignment="1"/>
    <xf numFmtId="38" fontId="0" fillId="0" borderId="2" xfId="0" applyFont="1" applyFill="1" applyBorder="1" applyAlignment="1">
      <alignment horizontal="center"/>
    </xf>
    <xf numFmtId="38" fontId="3" fillId="0" borderId="0" xfId="0" applyFont="1" applyFill="1" applyBorder="1" applyAlignment="1"/>
    <xf numFmtId="40" fontId="3" fillId="0" borderId="0" xfId="0" applyNumberFormat="1" applyFont="1" applyFill="1"/>
    <xf numFmtId="38" fontId="3" fillId="0" borderId="0" xfId="0" applyFont="1" applyFill="1"/>
    <xf numFmtId="38" fontId="3" fillId="0" borderId="0" xfId="0" applyFont="1" applyAlignment="1">
      <alignment horizontal="right"/>
    </xf>
    <xf numFmtId="8" fontId="3" fillId="0" borderId="0" xfId="1" applyNumberFormat="1" applyFont="1"/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Alignment="1"/>
    <xf numFmtId="38" fontId="3" fillId="0" borderId="5" xfId="0" applyNumberFormat="1" applyFont="1" applyBorder="1"/>
    <xf numFmtId="40" fontId="0" fillId="0" borderId="0" xfId="0" applyNumberFormat="1" applyFont="1"/>
    <xf numFmtId="38" fontId="0" fillId="0" borderId="4" xfId="0" applyFont="1" applyFill="1" applyBorder="1"/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3" fillId="0" borderId="4" xfId="0" applyNumberFormat="1" applyFont="1" applyFill="1" applyBorder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8" fontId="3" fillId="0" borderId="0" xfId="1" applyNumberFormat="1" applyFont="1" applyFill="1"/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0" xfId="0" applyFont="1" applyFill="1" applyBorder="1" applyAlignment="1">
      <alignment horizontal="center"/>
    </xf>
    <xf numFmtId="38" fontId="3" fillId="0" borderId="10" xfId="0" applyFont="1" applyFill="1" applyBorder="1"/>
    <xf numFmtId="40" fontId="3" fillId="0" borderId="0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/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May 31, 2022</v>
          </cell>
        </row>
        <row r="12">
          <cell r="F12" t="str">
            <v>April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Normal="100" workbookViewId="0">
      <selection activeCell="M30" sqref="M30"/>
    </sheetView>
  </sheetViews>
  <sheetFormatPr defaultColWidth="8.85546875" defaultRowHeight="12.75" x14ac:dyDescent="0.2"/>
  <cols>
    <col min="1" max="1" width="7.85546875" style="2" bestFit="1" customWidth="1"/>
    <col min="2" max="2" width="11.140625" style="2" bestFit="1" customWidth="1"/>
    <col min="3" max="3" width="7.28515625" style="2" customWidth="1"/>
    <col min="4" max="4" width="12.28515625" style="2" bestFit="1" customWidth="1"/>
    <col min="5" max="5" width="40.28515625" style="2" customWidth="1"/>
    <col min="6" max="6" width="21" style="2" customWidth="1"/>
    <col min="7" max="8" width="25.7109375" style="2" customWidth="1"/>
    <col min="9" max="9" width="12.7109375" style="9" customWidth="1"/>
    <col min="10" max="10" width="16" style="60" bestFit="1" customWidth="1"/>
    <col min="11" max="11" width="16.85546875" style="60" customWidth="1"/>
    <col min="12" max="12" width="16" style="60" customWidth="1"/>
    <col min="13" max="13" width="20.42578125" style="1" customWidth="1"/>
    <col min="14" max="14" width="11.42578125" style="2" bestFit="1" customWidth="1"/>
    <col min="15" max="16384" width="8.85546875" style="2"/>
  </cols>
  <sheetData>
    <row r="1" spans="1:13" x14ac:dyDescent="0.2">
      <c r="A1" s="69"/>
      <c r="B1" s="69"/>
      <c r="C1" s="69"/>
      <c r="D1" s="69"/>
      <c r="E1" s="69"/>
      <c r="F1" s="69" t="s">
        <v>14</v>
      </c>
      <c r="G1" s="69"/>
      <c r="H1" s="69"/>
      <c r="I1" s="69"/>
      <c r="J1" s="69"/>
      <c r="K1" s="69"/>
      <c r="L1" s="69"/>
    </row>
    <row r="2" spans="1:13" x14ac:dyDescent="0.2">
      <c r="A2" s="69"/>
      <c r="B2" s="69"/>
      <c r="C2" s="69"/>
      <c r="D2" s="69"/>
      <c r="E2" s="69"/>
      <c r="F2" s="69" t="s">
        <v>16</v>
      </c>
      <c r="G2" s="69"/>
      <c r="H2" s="69"/>
      <c r="I2" s="69"/>
      <c r="J2" s="69"/>
      <c r="K2" s="69"/>
      <c r="L2" s="69"/>
    </row>
    <row r="3" spans="1:13" x14ac:dyDescent="0.2">
      <c r="A3" s="69"/>
      <c r="B3" s="69"/>
      <c r="C3" s="69"/>
      <c r="D3" s="69"/>
      <c r="E3" s="69"/>
      <c r="F3" s="69" t="str">
        <f>[1]Template!$A$3</f>
        <v>CMAQ and RSTP/STBGP</v>
      </c>
      <c r="G3" s="69"/>
      <c r="H3" s="69"/>
      <c r="I3" s="69"/>
      <c r="J3" s="69"/>
      <c r="K3" s="69"/>
      <c r="L3" s="69"/>
    </row>
    <row r="4" spans="1:13" x14ac:dyDescent="0.2">
      <c r="A4" s="69"/>
      <c r="B4" s="69"/>
      <c r="C4" s="69"/>
      <c r="D4" s="69"/>
      <c r="E4" s="69"/>
      <c r="F4" s="69" t="str">
        <f>[1]Template!$A$4</f>
        <v>May 31, 2022</v>
      </c>
      <c r="G4" s="69"/>
      <c r="H4" s="69"/>
      <c r="I4" s="69"/>
      <c r="J4" s="69"/>
      <c r="K4" s="69"/>
      <c r="L4" s="69"/>
    </row>
    <row r="7" spans="1:13" s="9" customFormat="1" x14ac:dyDescent="0.2">
      <c r="A7" s="3"/>
      <c r="B7" s="4"/>
      <c r="C7" s="4"/>
      <c r="D7" s="4"/>
      <c r="E7" s="5"/>
      <c r="F7" s="5"/>
      <c r="G7" s="4"/>
      <c r="H7" s="6"/>
      <c r="I7" s="67"/>
      <c r="J7" s="7"/>
      <c r="K7" s="74"/>
      <c r="L7" s="7"/>
      <c r="M7" s="8"/>
    </row>
    <row r="8" spans="1:13" s="9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5" t="s">
        <v>29</v>
      </c>
      <c r="L8" s="119" t="s">
        <v>30</v>
      </c>
      <c r="M8" s="8"/>
    </row>
    <row r="9" spans="1:13" s="9" customFormat="1" x14ac:dyDescent="0.2">
      <c r="A9" s="10" t="s">
        <v>1</v>
      </c>
      <c r="B9" s="11" t="s">
        <v>2</v>
      </c>
      <c r="C9" s="11" t="s">
        <v>12</v>
      </c>
      <c r="D9" s="11" t="s">
        <v>3</v>
      </c>
      <c r="E9" s="11" t="s">
        <v>10</v>
      </c>
      <c r="F9" s="11"/>
      <c r="G9" s="11"/>
      <c r="H9" s="12"/>
      <c r="I9" s="12" t="s">
        <v>6</v>
      </c>
      <c r="J9" s="13" t="s">
        <v>7</v>
      </c>
      <c r="K9" s="13" t="s">
        <v>26</v>
      </c>
      <c r="L9" s="13" t="s">
        <v>27</v>
      </c>
      <c r="M9" s="8"/>
    </row>
    <row r="10" spans="1:13" x14ac:dyDescent="0.2">
      <c r="A10" s="14"/>
      <c r="B10" s="15"/>
      <c r="C10" s="15"/>
      <c r="D10" s="15"/>
      <c r="F10" s="15"/>
      <c r="G10" s="15"/>
      <c r="H10" s="16"/>
      <c r="I10" s="78"/>
      <c r="J10" s="17"/>
      <c r="K10" s="17"/>
      <c r="L10" s="17"/>
    </row>
    <row r="11" spans="1:13" x14ac:dyDescent="0.2">
      <c r="A11" s="18" t="s">
        <v>15</v>
      </c>
      <c r="B11" s="19">
        <v>6087</v>
      </c>
      <c r="C11" s="19"/>
      <c r="D11" s="15"/>
      <c r="E11" s="20" t="s">
        <v>14</v>
      </c>
      <c r="F11" s="15"/>
      <c r="G11" s="19"/>
      <c r="H11" s="21"/>
      <c r="I11" s="78"/>
      <c r="J11" s="17"/>
      <c r="K11" s="17"/>
      <c r="L11" s="17"/>
    </row>
    <row r="12" spans="1:13" x14ac:dyDescent="0.2">
      <c r="A12" s="18"/>
      <c r="B12" s="19"/>
      <c r="C12" s="19"/>
      <c r="D12" s="15"/>
      <c r="E12" s="20"/>
      <c r="F12" s="15"/>
      <c r="G12" s="19"/>
      <c r="H12" s="21"/>
      <c r="I12" s="78"/>
      <c r="J12" s="17"/>
      <c r="K12" s="17"/>
      <c r="L12" s="17"/>
    </row>
    <row r="13" spans="1:13" x14ac:dyDescent="0.2">
      <c r="A13" s="14"/>
      <c r="B13" s="19"/>
      <c r="C13" s="19"/>
      <c r="D13" s="15"/>
      <c r="E13" s="20" t="s">
        <v>17</v>
      </c>
      <c r="F13" s="22" t="str">
        <f>[1]Template!$F$12</f>
        <v>April 30, 2022</v>
      </c>
      <c r="G13" s="19"/>
      <c r="H13" s="21"/>
      <c r="I13" s="78"/>
      <c r="J13" s="17"/>
      <c r="K13" s="17"/>
      <c r="L13" s="17"/>
    </row>
    <row r="14" spans="1:13" x14ac:dyDescent="0.2">
      <c r="A14" s="18"/>
      <c r="B14" s="23"/>
      <c r="C14" s="23"/>
      <c r="D14" s="15"/>
      <c r="E14" s="2" t="s">
        <v>8</v>
      </c>
      <c r="F14" s="24"/>
      <c r="G14" s="23"/>
      <c r="H14" s="25"/>
      <c r="I14" s="78"/>
      <c r="J14" s="17">
        <v>15280590.070000008</v>
      </c>
      <c r="K14" s="17">
        <v>7524455.2599999998</v>
      </c>
      <c r="L14" s="17">
        <v>5807503.6965498608</v>
      </c>
    </row>
    <row r="15" spans="1:13" x14ac:dyDescent="0.2">
      <c r="A15" s="18"/>
      <c r="B15" s="23"/>
      <c r="C15" s="23"/>
      <c r="D15" s="15"/>
      <c r="F15" s="24"/>
      <c r="G15" s="23"/>
      <c r="H15" s="25"/>
      <c r="I15" s="78"/>
      <c r="J15" s="17"/>
      <c r="K15" s="17"/>
      <c r="L15" s="17"/>
    </row>
    <row r="16" spans="1:13" x14ac:dyDescent="0.2">
      <c r="A16" s="14"/>
      <c r="B16" s="15"/>
      <c r="C16" s="15"/>
      <c r="D16" s="15"/>
      <c r="E16" s="20" t="s">
        <v>24</v>
      </c>
      <c r="F16" s="15"/>
      <c r="G16" s="15"/>
      <c r="H16" s="16"/>
      <c r="I16" s="79"/>
      <c r="J16" s="17"/>
      <c r="K16" s="17"/>
      <c r="L16" s="17"/>
    </row>
    <row r="17" spans="1:13" ht="12.75" customHeight="1" x14ac:dyDescent="0.2">
      <c r="A17" s="18"/>
      <c r="B17" s="23"/>
      <c r="C17" s="23"/>
      <c r="D17" s="26"/>
      <c r="E17" s="122"/>
      <c r="F17" s="73"/>
      <c r="G17" s="73"/>
      <c r="H17" s="89"/>
      <c r="I17" s="123"/>
      <c r="J17" s="27"/>
      <c r="K17" s="27"/>
      <c r="L17" s="27"/>
      <c r="M17" s="2"/>
    </row>
    <row r="18" spans="1:13" ht="12.75" customHeight="1" x14ac:dyDescent="0.2">
      <c r="A18" s="18"/>
      <c r="B18" s="23"/>
      <c r="C18" s="23"/>
      <c r="D18" s="26"/>
      <c r="E18"/>
      <c r="F18" s="73"/>
      <c r="G18" s="73"/>
      <c r="H18" s="89"/>
      <c r="I18" s="90"/>
      <c r="J18" s="27"/>
      <c r="K18" s="27"/>
      <c r="L18" s="27"/>
      <c r="M18" s="2"/>
    </row>
    <row r="19" spans="1:13" x14ac:dyDescent="0.2">
      <c r="A19" s="18"/>
      <c r="B19" s="23"/>
      <c r="C19" s="23"/>
      <c r="D19" s="26"/>
      <c r="F19" s="24"/>
      <c r="G19" s="23"/>
      <c r="H19" s="25"/>
      <c r="I19" s="78"/>
      <c r="J19" s="27"/>
      <c r="K19" s="27"/>
      <c r="L19" s="27"/>
      <c r="M19" s="2"/>
    </row>
    <row r="20" spans="1:13" ht="12.75" customHeight="1" x14ac:dyDescent="0.2">
      <c r="A20" s="14"/>
      <c r="B20" s="15"/>
      <c r="C20" s="15"/>
      <c r="D20" s="15"/>
      <c r="E20" s="28" t="s">
        <v>18</v>
      </c>
      <c r="F20" s="29" t="s">
        <v>4</v>
      </c>
      <c r="G20" s="29" t="s">
        <v>5</v>
      </c>
      <c r="H20" s="30" t="s">
        <v>13</v>
      </c>
      <c r="I20" s="80"/>
      <c r="J20" s="31">
        <f>SUM(J14:J19)</f>
        <v>15280590.070000008</v>
      </c>
      <c r="K20" s="31">
        <f>SUM(K14:K19)</f>
        <v>7524455.2599999998</v>
      </c>
      <c r="L20" s="31">
        <f>SUM(L14:L19)</f>
        <v>5807503.6965498608</v>
      </c>
    </row>
    <row r="21" spans="1:13" x14ac:dyDescent="0.2">
      <c r="A21" s="14"/>
      <c r="B21" s="15"/>
      <c r="C21" s="15"/>
      <c r="D21" s="15"/>
      <c r="E21" s="32"/>
      <c r="F21" s="33"/>
      <c r="G21" s="33"/>
      <c r="H21" s="34"/>
      <c r="I21" s="77"/>
      <c r="J21" s="17"/>
      <c r="K21" s="17"/>
      <c r="L21" s="17"/>
    </row>
    <row r="22" spans="1:13" x14ac:dyDescent="0.2">
      <c r="A22" s="14"/>
      <c r="B22" s="15"/>
      <c r="C22" s="15"/>
      <c r="D22" s="15"/>
      <c r="E22" s="35" t="s">
        <v>19</v>
      </c>
      <c r="F22" s="33"/>
      <c r="G22" s="36"/>
      <c r="H22" s="36"/>
      <c r="I22" s="77"/>
      <c r="J22" s="17"/>
      <c r="K22" s="17"/>
      <c r="L22" s="17"/>
    </row>
    <row r="23" spans="1:13" x14ac:dyDescent="0.2">
      <c r="A23" s="18"/>
      <c r="B23" s="19"/>
      <c r="C23" s="15"/>
      <c r="D23" s="15"/>
      <c r="E23" s="20"/>
      <c r="F23" s="33"/>
      <c r="G23" s="37"/>
      <c r="H23" s="37"/>
      <c r="I23" s="77"/>
      <c r="J23" s="17"/>
      <c r="K23" s="17"/>
      <c r="L23" s="17"/>
    </row>
    <row r="24" spans="1:13" x14ac:dyDescent="0.2">
      <c r="A24" s="18"/>
      <c r="B24" s="19"/>
      <c r="C24" s="15"/>
      <c r="D24" s="15"/>
      <c r="E24" s="20" t="s">
        <v>23</v>
      </c>
      <c r="F24" s="33"/>
      <c r="G24" s="37"/>
      <c r="H24" s="37"/>
      <c r="I24" s="77"/>
      <c r="J24" s="17"/>
      <c r="K24" s="17"/>
      <c r="L24" s="17"/>
    </row>
    <row r="25" spans="1:13" s="93" customFormat="1" x14ac:dyDescent="0.2">
      <c r="A25" s="96"/>
      <c r="B25" s="97"/>
      <c r="C25" s="91"/>
      <c r="D25" s="91"/>
      <c r="E25" s="98"/>
      <c r="F25" s="33"/>
      <c r="G25" s="36"/>
      <c r="H25" s="36"/>
      <c r="I25" s="77"/>
      <c r="J25" s="27"/>
      <c r="K25" s="27"/>
      <c r="L25" s="27"/>
      <c r="M25" s="92"/>
    </row>
    <row r="26" spans="1:13" s="93" customFormat="1" x14ac:dyDescent="0.2">
      <c r="A26" s="18" t="s">
        <v>15</v>
      </c>
      <c r="B26" s="19">
        <v>6087</v>
      </c>
      <c r="C26" s="91" t="s">
        <v>31</v>
      </c>
      <c r="D26" s="110" t="s">
        <v>32</v>
      </c>
      <c r="E26" s="124" t="s">
        <v>33</v>
      </c>
      <c r="F26" s="33" t="s">
        <v>34</v>
      </c>
      <c r="G26" s="36" t="s">
        <v>35</v>
      </c>
      <c r="H26" s="36" t="s">
        <v>36</v>
      </c>
      <c r="I26" s="77" t="s">
        <v>37</v>
      </c>
      <c r="J26" s="27"/>
      <c r="K26" s="27"/>
      <c r="L26" s="27">
        <v>391000</v>
      </c>
      <c r="M26" s="92"/>
    </row>
    <row r="27" spans="1:13" s="93" customFormat="1" x14ac:dyDescent="0.2">
      <c r="A27" s="18" t="s">
        <v>15</v>
      </c>
      <c r="B27" s="19">
        <v>6087</v>
      </c>
      <c r="C27" s="91" t="s">
        <v>31</v>
      </c>
      <c r="D27" s="110" t="s">
        <v>38</v>
      </c>
      <c r="E27" s="98" t="s">
        <v>39</v>
      </c>
      <c r="F27" s="33" t="s">
        <v>40</v>
      </c>
      <c r="G27" s="36" t="s">
        <v>41</v>
      </c>
      <c r="H27" s="36" t="s">
        <v>42</v>
      </c>
      <c r="I27" s="77" t="s">
        <v>43</v>
      </c>
      <c r="J27" s="27">
        <v>572929</v>
      </c>
      <c r="K27" s="27"/>
      <c r="L27" s="27"/>
      <c r="M27" s="92"/>
    </row>
    <row r="28" spans="1:13" s="93" customFormat="1" x14ac:dyDescent="0.2">
      <c r="A28" s="18" t="s">
        <v>15</v>
      </c>
      <c r="B28" s="19">
        <v>6087</v>
      </c>
      <c r="C28" s="91" t="s">
        <v>31</v>
      </c>
      <c r="D28" s="110" t="s">
        <v>44</v>
      </c>
      <c r="E28" s="98" t="s">
        <v>45</v>
      </c>
      <c r="F28" s="33" t="s">
        <v>46</v>
      </c>
      <c r="G28" s="36" t="s">
        <v>47</v>
      </c>
      <c r="H28" s="36" t="s">
        <v>48</v>
      </c>
      <c r="I28" s="77" t="s">
        <v>49</v>
      </c>
      <c r="J28" s="27">
        <v>817219</v>
      </c>
      <c r="K28" s="27"/>
      <c r="L28" s="27"/>
      <c r="M28" s="92"/>
    </row>
    <row r="29" spans="1:13" s="93" customFormat="1" x14ac:dyDescent="0.2">
      <c r="A29" s="18" t="s">
        <v>15</v>
      </c>
      <c r="B29" s="19">
        <v>6087</v>
      </c>
      <c r="C29" s="91" t="s">
        <v>31</v>
      </c>
      <c r="D29" s="110" t="s">
        <v>50</v>
      </c>
      <c r="E29" s="98" t="s">
        <v>45</v>
      </c>
      <c r="F29" s="33" t="s">
        <v>51</v>
      </c>
      <c r="G29" s="36" t="s">
        <v>52</v>
      </c>
      <c r="H29" s="36" t="s">
        <v>53</v>
      </c>
      <c r="I29" s="77" t="s">
        <v>54</v>
      </c>
      <c r="J29" s="27"/>
      <c r="K29" s="27"/>
      <c r="L29" s="27">
        <v>21250</v>
      </c>
      <c r="M29" s="92"/>
    </row>
    <row r="30" spans="1:13" s="93" customFormat="1" x14ac:dyDescent="0.2">
      <c r="A30" s="18"/>
      <c r="B30" s="19"/>
      <c r="C30" s="91"/>
      <c r="D30" s="110"/>
      <c r="E30" s="98"/>
      <c r="F30" s="33"/>
      <c r="G30" s="36"/>
      <c r="H30" s="36"/>
      <c r="I30" s="77"/>
      <c r="J30" s="27"/>
      <c r="K30" s="27"/>
      <c r="L30" s="27"/>
      <c r="M30" s="92"/>
    </row>
    <row r="31" spans="1:13" s="93" customFormat="1" x14ac:dyDescent="0.2">
      <c r="A31" s="18"/>
      <c r="B31" s="19"/>
      <c r="C31" s="91"/>
      <c r="D31" s="110"/>
      <c r="E31" s="98"/>
      <c r="F31" s="33"/>
      <c r="G31" s="36"/>
      <c r="H31" s="36"/>
      <c r="I31" s="77"/>
      <c r="J31" s="27"/>
      <c r="K31" s="27"/>
      <c r="L31" s="27"/>
      <c r="M31" s="92"/>
    </row>
    <row r="32" spans="1:13" s="93" customFormat="1" x14ac:dyDescent="0.2">
      <c r="A32" s="18"/>
      <c r="B32" s="19"/>
      <c r="C32" s="91"/>
      <c r="D32" s="110"/>
      <c r="E32" s="98"/>
      <c r="F32" s="33"/>
      <c r="G32" s="36"/>
      <c r="H32" s="36"/>
      <c r="I32" s="77"/>
      <c r="J32" s="27"/>
      <c r="K32" s="27"/>
      <c r="L32" s="27"/>
      <c r="M32" s="92"/>
    </row>
    <row r="33" spans="1:13" x14ac:dyDescent="0.2">
      <c r="A33" s="18"/>
      <c r="B33" s="19"/>
      <c r="C33" s="15"/>
      <c r="D33" s="15"/>
      <c r="E33" s="61"/>
      <c r="F33" s="33"/>
      <c r="G33" s="37"/>
      <c r="H33" s="37"/>
      <c r="I33" s="77"/>
      <c r="J33" s="17"/>
      <c r="K33" s="17"/>
      <c r="L33" s="17"/>
    </row>
    <row r="34" spans="1:13" x14ac:dyDescent="0.2">
      <c r="A34" s="14"/>
      <c r="B34" s="15"/>
      <c r="C34" s="15"/>
      <c r="D34" s="15"/>
      <c r="E34" s="39" t="s">
        <v>20</v>
      </c>
      <c r="F34" s="40"/>
      <c r="G34" s="40"/>
      <c r="H34" s="41"/>
      <c r="I34" s="81"/>
      <c r="J34" s="42">
        <f>SUM(J25:J33)</f>
        <v>1390148</v>
      </c>
      <c r="K34" s="42">
        <f>SUM(K25:K33)</f>
        <v>0</v>
      </c>
      <c r="L34" s="42">
        <f>SUM(L25:L33)</f>
        <v>412250</v>
      </c>
    </row>
    <row r="35" spans="1:13" ht="14.25" customHeight="1" x14ac:dyDescent="0.2">
      <c r="A35" s="14"/>
      <c r="B35" s="15"/>
      <c r="C35" s="15"/>
      <c r="D35" s="15"/>
      <c r="E35" s="32"/>
      <c r="F35" s="33"/>
      <c r="G35" s="33"/>
      <c r="H35" s="34"/>
      <c r="I35" s="82"/>
      <c r="J35" s="17"/>
      <c r="K35" s="17"/>
      <c r="L35" s="17"/>
    </row>
    <row r="36" spans="1:13" x14ac:dyDescent="0.2">
      <c r="A36" s="14"/>
      <c r="B36" s="19"/>
      <c r="C36" s="15"/>
      <c r="D36" s="15"/>
      <c r="E36" s="20" t="s">
        <v>11</v>
      </c>
      <c r="F36" s="33"/>
      <c r="G36" s="33"/>
      <c r="H36" s="34"/>
      <c r="I36" s="82"/>
      <c r="J36" s="17"/>
      <c r="K36" s="17"/>
      <c r="L36" s="17"/>
    </row>
    <row r="37" spans="1:13" x14ac:dyDescent="0.2">
      <c r="A37" s="18"/>
      <c r="B37" s="19"/>
      <c r="C37" s="73"/>
      <c r="D37" s="70"/>
      <c r="F37" s="71"/>
      <c r="G37" s="72"/>
      <c r="H37" s="33"/>
      <c r="I37" s="83"/>
      <c r="J37" s="17"/>
      <c r="K37" s="17"/>
      <c r="L37" s="17"/>
    </row>
    <row r="38" spans="1:13" s="50" customFormat="1" x14ac:dyDescent="0.2">
      <c r="A38" s="18"/>
      <c r="B38" s="19"/>
      <c r="C38" s="38"/>
      <c r="D38" s="43"/>
      <c r="E38" s="76" t="s">
        <v>28</v>
      </c>
      <c r="F38" s="45"/>
      <c r="G38" s="46"/>
      <c r="H38" s="47"/>
      <c r="I38" s="84"/>
      <c r="J38" s="48"/>
      <c r="K38" s="48"/>
      <c r="L38" s="48"/>
      <c r="M38" s="49"/>
    </row>
    <row r="39" spans="1:13" s="50" customFormat="1" x14ac:dyDescent="0.2">
      <c r="A39" s="18"/>
      <c r="B39" s="19"/>
      <c r="C39" s="38"/>
      <c r="D39" s="43"/>
      <c r="E39" s="44"/>
      <c r="F39" s="45"/>
      <c r="G39" s="46"/>
      <c r="H39" s="47"/>
      <c r="I39" s="84"/>
      <c r="J39" s="48"/>
      <c r="K39" s="48"/>
      <c r="L39" s="48"/>
      <c r="M39" s="49"/>
    </row>
    <row r="40" spans="1:13" s="50" customFormat="1" x14ac:dyDescent="0.2">
      <c r="A40" s="46"/>
      <c r="E40" s="44"/>
      <c r="F40" s="45"/>
      <c r="G40" s="46"/>
      <c r="H40" s="45"/>
      <c r="I40" s="84"/>
      <c r="J40" s="48"/>
      <c r="K40" s="48"/>
      <c r="L40" s="48"/>
      <c r="M40" s="49"/>
    </row>
    <row r="41" spans="1:13" x14ac:dyDescent="0.2">
      <c r="A41" s="14"/>
      <c r="B41" s="15"/>
      <c r="C41" s="15"/>
      <c r="D41" s="15"/>
      <c r="E41" s="39" t="s">
        <v>21</v>
      </c>
      <c r="F41" s="40"/>
      <c r="G41" s="40"/>
      <c r="H41" s="41"/>
      <c r="I41" s="81"/>
      <c r="J41" s="42">
        <f>SUM(J37:J40)</f>
        <v>0</v>
      </c>
      <c r="K41" s="42">
        <f>SUM(K37:K40)</f>
        <v>0</v>
      </c>
      <c r="L41" s="42">
        <f>SUM(L37:L40)</f>
        <v>0</v>
      </c>
    </row>
    <row r="42" spans="1:13" x14ac:dyDescent="0.2">
      <c r="A42" s="14"/>
      <c r="B42" s="15"/>
      <c r="C42" s="15"/>
      <c r="D42" s="15"/>
      <c r="E42" s="32"/>
      <c r="F42" s="32"/>
      <c r="G42" s="32"/>
      <c r="H42" s="32"/>
      <c r="I42" s="85"/>
      <c r="J42" s="68"/>
      <c r="K42" s="17"/>
      <c r="L42" s="17"/>
    </row>
    <row r="43" spans="1:13" x14ac:dyDescent="0.2">
      <c r="A43" s="14"/>
      <c r="B43" s="15"/>
      <c r="C43" s="15"/>
      <c r="D43" s="15"/>
      <c r="F43" s="15"/>
      <c r="G43" s="15"/>
      <c r="H43" s="15"/>
      <c r="I43" s="86"/>
      <c r="J43" s="51"/>
      <c r="K43" s="17"/>
      <c r="L43" s="17"/>
    </row>
    <row r="44" spans="1:13" ht="30.2" customHeight="1" x14ac:dyDescent="0.2">
      <c r="A44" s="14"/>
      <c r="B44" s="15"/>
      <c r="C44" s="15"/>
      <c r="D44" s="15"/>
      <c r="E44" s="28" t="s">
        <v>22</v>
      </c>
      <c r="F44" s="52"/>
      <c r="G44" s="52"/>
      <c r="H44" s="52"/>
      <c r="I44" s="87"/>
      <c r="J44" s="53">
        <f>+J34+J41</f>
        <v>1390148</v>
      </c>
      <c r="K44" s="53">
        <f>+K34+K41</f>
        <v>0</v>
      </c>
      <c r="L44" s="31">
        <f>+L34+L41</f>
        <v>412250</v>
      </c>
    </row>
    <row r="45" spans="1:13" x14ac:dyDescent="0.2">
      <c r="A45" s="14"/>
      <c r="B45" s="15"/>
      <c r="C45" s="15"/>
      <c r="D45" s="15"/>
      <c r="E45" s="15"/>
      <c r="F45" s="54"/>
      <c r="G45" s="15"/>
      <c r="H45" s="15"/>
      <c r="I45" s="88"/>
      <c r="J45" s="51"/>
      <c r="K45" s="17"/>
      <c r="L45" s="17"/>
    </row>
    <row r="46" spans="1:13" s="15" customFormat="1" ht="51" x14ac:dyDescent="0.2">
      <c r="A46" s="14"/>
      <c r="E46" s="55" t="s">
        <v>25</v>
      </c>
      <c r="F46" s="56" t="str">
        <f>F4</f>
        <v>May 31, 2022</v>
      </c>
      <c r="G46" s="108"/>
      <c r="H46" s="108"/>
      <c r="I46" s="109"/>
      <c r="J46" s="120">
        <f>-J44+J20</f>
        <v>13890442.070000008</v>
      </c>
      <c r="K46" s="120">
        <f>-K44+K20</f>
        <v>7524455.2599999998</v>
      </c>
      <c r="L46" s="121">
        <f>-L44+L20</f>
        <v>5395253.6965498608</v>
      </c>
      <c r="M46" s="57"/>
    </row>
    <row r="47" spans="1:13" s="38" customFormat="1" x14ac:dyDescent="0.2">
      <c r="A47" s="111"/>
      <c r="E47" s="113"/>
      <c r="F47" s="114"/>
      <c r="G47" s="115"/>
      <c r="H47" s="115"/>
      <c r="I47" s="116"/>
      <c r="J47" s="117"/>
      <c r="K47" s="117"/>
      <c r="L47" s="118"/>
      <c r="M47" s="112"/>
    </row>
    <row r="48" spans="1:13" s="15" customFormat="1" x14ac:dyDescent="0.2">
      <c r="A48" s="58"/>
      <c r="B48" s="59"/>
      <c r="C48" s="59"/>
      <c r="D48" s="59"/>
      <c r="E48" s="101"/>
      <c r="F48" s="102"/>
      <c r="G48" s="102"/>
      <c r="H48" s="102"/>
      <c r="I48" s="103"/>
      <c r="J48" s="104"/>
      <c r="K48" s="104"/>
      <c r="L48" s="99"/>
      <c r="M48" s="57"/>
    </row>
    <row r="49" spans="5:13" x14ac:dyDescent="0.2">
      <c r="E49" s="105"/>
      <c r="F49" s="93"/>
      <c r="G49" s="93"/>
      <c r="H49" s="93"/>
      <c r="I49" s="106"/>
      <c r="J49" s="107"/>
      <c r="K49" s="107"/>
      <c r="L49" s="95"/>
      <c r="M49" s="2"/>
    </row>
    <row r="50" spans="5:13" x14ac:dyDescent="0.2">
      <c r="I50" s="94"/>
      <c r="J50" s="100"/>
      <c r="K50" s="1"/>
      <c r="L50" s="1"/>
    </row>
    <row r="51" spans="5:13" x14ac:dyDescent="0.2">
      <c r="J51" s="100"/>
      <c r="K51" s="100"/>
      <c r="L51" s="100"/>
    </row>
    <row r="52" spans="5:13" x14ac:dyDescent="0.2">
      <c r="J52" s="100"/>
      <c r="K52" s="1"/>
      <c r="L52" s="1"/>
    </row>
    <row r="53" spans="5:13" x14ac:dyDescent="0.2">
      <c r="J53" s="1"/>
      <c r="K53" s="1"/>
      <c r="L53" s="1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Kern</vt:lpstr>
      <vt:lpstr>Kern!Print_Area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2021-02-08T17:49:55Z</cp:lastPrinted>
  <dcterms:created xsi:type="dcterms:W3CDTF">2004-07-28T16:25:05Z</dcterms:created>
  <dcterms:modified xsi:type="dcterms:W3CDTF">2022-06-02T21:25:40Z</dcterms:modified>
</cp:coreProperties>
</file>