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February 2022\monthly activity reports\"/>
    </mc:Choice>
  </mc:AlternateContent>
  <xr:revisionPtr revIDLastSave="0" documentId="13_ncr:1_{98261AFE-5646-45D9-A3CA-EF0525456E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riposa" sheetId="1" r:id="rId1"/>
  </sheets>
  <externalReferences>
    <externalReference r:id="rId2"/>
  </externalReferences>
  <definedNames>
    <definedName name="_xlnm.Print_Area" localSheetId="0">Mariposa!$A$1:$L$43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F4" i="1" l="1"/>
  <c r="F41" i="1" s="1"/>
  <c r="J29" i="1" l="1"/>
  <c r="K29" i="1"/>
  <c r="K36" i="1"/>
  <c r="K39" i="1" l="1"/>
  <c r="K41" i="1" s="1"/>
  <c r="F13" i="1"/>
  <c r="L29" i="1" l="1"/>
  <c r="J36" i="1"/>
  <c r="J39" i="1" s="1"/>
  <c r="J41" i="1" s="1"/>
  <c r="L36" i="1"/>
  <c r="L39" i="1" l="1"/>
  <c r="L41" i="1" s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<sst xmlns="http://schemas.openxmlformats.org/spreadsheetml/2006/main" count="35" uniqueCount="33">
  <si>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</si>
  <si>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</si>
  <si>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</si>
  <si>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</si>
  <si>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</si>
  <si>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</si>
  <si>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</si>
  <si>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</si>
  <si>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</si>
  <si>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</si>
  <si>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</si>
  <si>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</si>
  <si>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</si>
  <si>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</si>
  <si>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</si>
  <si>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</si>
  <si>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</si>
  <si>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Mariposa County Transportation Commission</t>
  </si>
  <si>
    <t>No Transfers/Exchanges</t>
  </si>
  <si>
    <t>Monthly Activity Report</t>
  </si>
  <si>
    <t xml:space="preserve">Beginning Balance as of: </t>
  </si>
  <si>
    <t>Total Beginning Balance and Apportionments</t>
  </si>
  <si>
    <t>Activities/Adjustments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</si>
  <si>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</si>
  <si>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</si>
  <si>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</si>
  <si>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</si>
  <si>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</si>
  <si>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</si>
  <si>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</si>
  <si>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No Activity this Month</t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</si>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</sst>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87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38" fontId="3" fillId="3" borderId="4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1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1" xfId="0" applyNumberFormat="1" applyFont="1" applyBorder="1"/>
    <xf numFmtId="38" fontId="3" fillId="0" borderId="8" xfId="0" applyFont="1" applyBorder="1"/>
    <xf numFmtId="49" fontId="3" fillId="0" borderId="0" xfId="0" quotePrefix="1" applyNumberFormat="1" applyFont="1" applyBorder="1"/>
    <xf numFmtId="38" fontId="3" fillId="0" borderId="1" xfId="0" applyNumberFormat="1" applyFont="1" applyFill="1" applyBorder="1"/>
    <xf numFmtId="38" fontId="2" fillId="2" borderId="2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3" xfId="0" applyFont="1" applyFill="1" applyBorder="1" applyAlignment="1">
      <alignment horizontal="center"/>
    </xf>
    <xf numFmtId="38" fontId="3" fillId="2" borderId="3" xfId="0" applyFont="1" applyFill="1" applyBorder="1"/>
    <xf numFmtId="38" fontId="2" fillId="2" borderId="3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3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3" xfId="0" applyNumberFormat="1" applyFont="1" applyBorder="1"/>
    <xf numFmtId="38" fontId="3" fillId="0" borderId="10" xfId="0" applyNumberFormat="1" applyFont="1" applyBorder="1"/>
    <xf numFmtId="38" fontId="3" fillId="0" borderId="8" xfId="0" applyNumberFormat="1" applyFont="1" applyBorder="1"/>
    <xf numFmtId="38" fontId="3" fillId="2" borderId="2" xfId="0" applyFont="1" applyFill="1" applyBorder="1"/>
    <xf numFmtId="38" fontId="2" fillId="2" borderId="9" xfId="0" applyNumberFormat="1" applyFont="1" applyFill="1" applyBorder="1"/>
    <xf numFmtId="38" fontId="3" fillId="0" borderId="5" xfId="0" applyFont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12" xfId="0" applyFont="1" applyBorder="1"/>
    <xf numFmtId="38" fontId="3" fillId="0" borderId="6" xfId="0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3" fillId="3" borderId="1" xfId="1" applyNumberFormat="1" applyFont="1" applyFill="1" applyBorder="1" applyAlignment="1" applyProtection="1">
      <alignment horizontal="center"/>
    </xf>
    <xf numFmtId="0" fontId="2" fillId="3" borderId="10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4" fontId="5" fillId="0" borderId="0" xfId="0" applyNumberFormat="1" applyFont="1"/>
    <xf numFmtId="4" fontId="3" fillId="0" borderId="0" xfId="0" applyNumberFormat="1" applyFont="1"/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38" fontId="0" fillId="0" borderId="1" xfId="0" applyFont="1" applyFill="1" applyBorder="1" applyAlignment="1">
      <alignment horizontal="center"/>
    </xf>
    <xf numFmtId="40" fontId="3" fillId="0" borderId="1" xfId="0" applyNumberFormat="1" applyFont="1" applyBorder="1"/>
    <xf numFmtId="38" fontId="3" fillId="0" borderId="0" xfId="0" applyFont="1" applyBorder="1" applyAlignment="1"/>
    <xf numFmtId="38" fontId="3" fillId="0" borderId="8" xfId="0" applyFont="1" applyBorder="1" applyAlignment="1"/>
    <xf numFmtId="38" fontId="3" fillId="0" borderId="1" xfId="0" applyFont="1" applyBorder="1" applyAlignment="1"/>
    <xf numFmtId="38" fontId="3" fillId="0" borderId="1" xfId="0" applyFont="1" applyBorder="1" applyAlignment="1">
      <alignment horizontal="center"/>
    </xf>
    <xf numFmtId="38" fontId="3" fillId="0" borderId="0" xfId="0" applyFont="1" applyBorder="1" applyAlignment="1">
      <alignment horizontal="center"/>
    </xf>
    <xf numFmtId="38" fontId="1" fillId="0" borderId="0" xfId="0" applyFont="1" applyAlignment="1">
      <alignment horizontal="center"/>
    </xf>
    <xf numFmtId="38" fontId="1" fillId="0" borderId="6" xfId="0" applyFont="1" applyBorder="1"/>
    <xf numFmtId="38" fontId="1" fillId="0" borderId="7" xfId="0" applyFont="1" applyBorder="1"/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5" xfId="0" applyFont="1" applyFill="1" applyBorder="1" applyAlignment="1">
      <alignment vertical="top" wrapText="1"/>
    </xf>
    <xf numFmtId="38" fontId="2" fillId="0" borderId="5" xfId="0" applyFont="1" applyFill="1" applyBorder="1" applyAlignment="1">
      <alignment horizontal="center" vertical="top"/>
    </xf>
    <xf numFmtId="38" fontId="3" fillId="0" borderId="5" xfId="0" applyFont="1" applyFill="1" applyBorder="1"/>
    <xf numFmtId="38" fontId="2" fillId="0" borderId="5" xfId="0" applyNumberFormat="1" applyFont="1" applyFill="1" applyBorder="1"/>
    <xf numFmtId="38" fontId="2" fillId="0" borderId="4" xfId="0" applyNumberFormat="1" applyFont="1" applyFill="1" applyBorder="1"/>
    <xf numFmtId="38" fontId="2" fillId="3" borderId="7" xfId="1" applyNumberFormat="1" applyFont="1" applyFill="1" applyBorder="1" applyAlignment="1" applyProtection="1">
      <alignment horizontal="left"/>
    </xf>
    <xf numFmtId="38" fontId="2" fillId="3" borderId="9" xfId="0" applyNumberFormat="1" applyFont="1" applyFill="1" applyBorder="1"/>
    <xf numFmtId="38" fontId="2" fillId="3" borderId="3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February 28, 2022</v>
          </cell>
        </row>
        <row r="12">
          <cell r="F12" t="str">
            <v>January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P16" sqref="P16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1.7109375" style="1" customWidth="1"/>
    <col min="6" max="6" width="18.28515625" style="1" customWidth="1"/>
    <col min="7" max="8" width="25.7109375" style="1" customWidth="1"/>
    <col min="9" max="9" width="10.42578125" style="1" customWidth="1"/>
    <col min="10" max="10" width="13.42578125" style="51" bestFit="1" customWidth="1"/>
    <col min="11" max="11" width="10.7109375" style="51" customWidth="1"/>
    <col min="12" max="12" width="11.7109375" style="51" bestFit="1" customWidth="1"/>
    <col min="13" max="16384" width="8.85546875" style="1"/>
  </cols>
  <sheetData>
    <row r="1" spans="1:12" x14ac:dyDescent="0.2">
      <c r="A1" s="59"/>
      <c r="B1" s="59"/>
      <c r="C1" s="59"/>
      <c r="D1" s="59"/>
      <c r="E1" s="59"/>
      <c r="F1" s="59" t="s">
        <v>17</v>
      </c>
      <c r="G1" s="59"/>
      <c r="H1" s="59"/>
      <c r="I1" s="59"/>
      <c r="J1" s="59"/>
      <c r="K1" s="59"/>
      <c r="L1" s="59"/>
    </row>
    <row r="2" spans="1:12" x14ac:dyDescent="0.2">
      <c r="A2" s="59"/>
      <c r="B2" s="59"/>
      <c r="C2" s="59"/>
      <c r="D2" s="59"/>
      <c r="E2" s="59"/>
      <c r="F2" s="59" t="s">
        <v>19</v>
      </c>
      <c r="G2" s="59"/>
      <c r="H2" s="59"/>
      <c r="I2" s="59"/>
      <c r="J2" s="59"/>
      <c r="K2" s="59"/>
      <c r="L2" s="59"/>
    </row>
    <row r="3" spans="1:12" x14ac:dyDescent="0.2">
      <c r="A3" s="59"/>
      <c r="B3" s="59"/>
      <c r="C3" s="59"/>
      <c r="D3" s="59"/>
      <c r="E3" s="59"/>
      <c r="F3" s="59" t="str">
        <f>[1]Template!$A$3</f>
        <v>CMAQ and RSTP/STBGP</v>
      </c>
      <c r="G3" s="59"/>
      <c r="H3" s="59"/>
      <c r="I3" s="59"/>
      <c r="J3" s="59"/>
      <c r="K3" s="59"/>
      <c r="L3" s="59"/>
    </row>
    <row r="4" spans="1:12" x14ac:dyDescent="0.2">
      <c r="A4" s="59"/>
      <c r="B4" s="59"/>
      <c r="C4" s="59"/>
      <c r="D4" s="59"/>
      <c r="E4" s="59"/>
      <c r="F4" s="59" t="str">
        <f>[1]Template!$A$4</f>
        <v>February 28, 2022</v>
      </c>
      <c r="G4" s="59"/>
      <c r="H4" s="59"/>
      <c r="I4" s="59"/>
      <c r="J4" s="59"/>
      <c r="K4" s="59"/>
      <c r="L4" s="59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7"/>
      <c r="J7" s="6"/>
      <c r="K7" s="60"/>
      <c r="L7" s="6"/>
    </row>
    <row r="8" spans="1:12" s="7" customFormat="1" x14ac:dyDescent="0.2">
      <c r="A8" s="52"/>
      <c r="B8" s="53"/>
      <c r="C8" s="53"/>
      <c r="D8" s="53" t="s">
        <v>0</v>
      </c>
      <c r="E8" s="54"/>
      <c r="F8" s="54"/>
      <c r="G8" s="53"/>
      <c r="H8" s="55"/>
      <c r="I8" s="55" t="s">
        <v>9</v>
      </c>
      <c r="J8" s="56"/>
      <c r="K8" s="61" t="s">
        <v>31</v>
      </c>
      <c r="L8" s="84" t="s">
        <v>32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16</v>
      </c>
      <c r="B11" s="17">
        <v>6139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20</v>
      </c>
      <c r="F13" s="20" t="str">
        <f>[1]Template!$F$12</f>
        <v>January 31, 2022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1540782.07</v>
      </c>
      <c r="K14" s="15">
        <v>0</v>
      </c>
      <c r="L14" s="15">
        <v>279240.49647776427</v>
      </c>
    </row>
    <row r="15" spans="1:12" x14ac:dyDescent="0.2">
      <c r="A15" s="16"/>
      <c r="B15" s="21"/>
      <c r="C15" s="21"/>
      <c r="D15" s="13"/>
      <c r="F15" s="22"/>
      <c r="G15" s="21"/>
      <c r="H15" s="23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26</v>
      </c>
      <c r="F16" s="13"/>
      <c r="G16" s="13"/>
      <c r="H16" s="14"/>
      <c r="I16" s="24"/>
      <c r="J16" s="15"/>
      <c r="K16" s="15"/>
      <c r="L16" s="15"/>
    </row>
    <row r="17" spans="1:15" ht="12.75" customHeight="1" x14ac:dyDescent="0.2">
      <c r="A17" s="12"/>
      <c r="B17" s="13"/>
      <c r="C17" s="13"/>
      <c r="D17" s="13"/>
      <c r="E17"/>
      <c r="F17" s="13"/>
      <c r="G17" s="13"/>
      <c r="H17" s="14"/>
      <c r="I17" s="67"/>
      <c r="J17" s="68"/>
      <c r="K17" s="15"/>
      <c r="L17" s="15"/>
    </row>
    <row r="18" spans="1:15" ht="12.75" customHeight="1" x14ac:dyDescent="0.2">
      <c r="A18" s="12"/>
      <c r="B18" s="13"/>
      <c r="C18" s="13"/>
      <c r="D18" s="13"/>
      <c r="E18"/>
      <c r="F18" s="13"/>
      <c r="G18" s="13"/>
      <c r="H18" s="14"/>
      <c r="I18" s="67"/>
      <c r="J18" s="68"/>
      <c r="K18" s="15"/>
      <c r="L18" s="15"/>
    </row>
    <row r="19" spans="1:15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5" ht="25.5" x14ac:dyDescent="0.2">
      <c r="A20" s="12"/>
      <c r="B20" s="13"/>
      <c r="C20" s="13"/>
      <c r="D20" s="13"/>
      <c r="E20" s="27" t="s">
        <v>21</v>
      </c>
      <c r="F20" s="28" t="s">
        <v>4</v>
      </c>
      <c r="G20" s="28" t="s">
        <v>5</v>
      </c>
      <c r="H20" s="29" t="s">
        <v>13</v>
      </c>
      <c r="I20" s="30"/>
      <c r="J20" s="31">
        <f>SUM(J14,J16:J19)</f>
        <v>1540782.07</v>
      </c>
      <c r="K20" s="31">
        <f>SUM(K14,K16:K19)</f>
        <v>0</v>
      </c>
      <c r="L20" s="31">
        <f>SUM(L14,L16:L19)</f>
        <v>279240.49647776427</v>
      </c>
    </row>
    <row r="21" spans="1:15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  <c r="O21" s="58"/>
    </row>
    <row r="22" spans="1:15" x14ac:dyDescent="0.2">
      <c r="A22" s="12"/>
      <c r="B22" s="13"/>
      <c r="C22" s="13"/>
      <c r="D22" s="13"/>
      <c r="E22" s="35" t="s">
        <v>22</v>
      </c>
      <c r="F22" s="33"/>
      <c r="G22" s="33"/>
      <c r="H22" s="34"/>
      <c r="I22" s="34"/>
      <c r="J22" s="15"/>
      <c r="K22" s="15"/>
      <c r="L22" s="15"/>
    </row>
    <row r="23" spans="1:15" x14ac:dyDescent="0.2">
      <c r="A23" s="12"/>
      <c r="B23" s="13"/>
      <c r="C23" s="13"/>
      <c r="D23" s="13"/>
      <c r="E23" s="18"/>
      <c r="F23" s="33"/>
      <c r="G23" s="33"/>
      <c r="H23" s="34"/>
      <c r="I23" s="34"/>
      <c r="J23" s="15"/>
      <c r="K23" s="15"/>
      <c r="L23" s="15"/>
    </row>
    <row r="24" spans="1:15" x14ac:dyDescent="0.2">
      <c r="A24" s="12"/>
      <c r="B24" s="13"/>
      <c r="C24" s="13"/>
      <c r="D24" s="13"/>
      <c r="E24" s="18" t="s">
        <v>15</v>
      </c>
      <c r="F24" s="33"/>
      <c r="G24" s="33"/>
      <c r="H24" s="34"/>
      <c r="I24" s="34"/>
      <c r="J24" s="15"/>
      <c r="K24" s="15"/>
      <c r="L24" s="15"/>
    </row>
    <row r="25" spans="1:15" x14ac:dyDescent="0.2">
      <c r="A25" s="16"/>
      <c r="B25" s="17"/>
      <c r="C25" s="13"/>
      <c r="D25" s="13"/>
      <c r="F25" s="33"/>
      <c r="G25" s="34"/>
      <c r="H25" s="36"/>
      <c r="I25" s="34"/>
      <c r="J25" s="15"/>
      <c r="K25" s="15"/>
      <c r="L25" s="15"/>
    </row>
    <row r="26" spans="1:15" x14ac:dyDescent="0.2">
      <c r="A26" s="16"/>
      <c r="B26" s="17"/>
      <c r="C26" s="69"/>
      <c r="D26" s="73"/>
      <c r="E26" s="74" t="s">
        <v>30</v>
      </c>
      <c r="F26" s="70"/>
      <c r="G26" s="71"/>
      <c r="H26" s="71"/>
      <c r="I26" s="72"/>
      <c r="J26" s="15"/>
      <c r="K26" s="15"/>
      <c r="L26" s="15"/>
    </row>
    <row r="27" spans="1:15" x14ac:dyDescent="0.2">
      <c r="A27" s="16"/>
      <c r="B27" s="17"/>
      <c r="C27" s="13"/>
      <c r="D27" s="13"/>
      <c r="E27" s="7"/>
      <c r="F27" s="24"/>
      <c r="G27" s="14"/>
      <c r="H27" s="14"/>
      <c r="I27" s="14"/>
      <c r="J27" s="15"/>
      <c r="K27" s="15"/>
      <c r="L27" s="15"/>
    </row>
    <row r="28" spans="1:15" x14ac:dyDescent="0.2">
      <c r="A28" s="12"/>
      <c r="B28" s="13"/>
      <c r="C28" s="13"/>
      <c r="D28" s="13"/>
      <c r="F28" s="24"/>
      <c r="G28" s="24"/>
      <c r="H28" s="14"/>
      <c r="I28" s="14"/>
      <c r="J28" s="15"/>
      <c r="K28" s="15"/>
      <c r="L28" s="15"/>
    </row>
    <row r="29" spans="1:15" x14ac:dyDescent="0.2">
      <c r="A29" s="12"/>
      <c r="B29" s="13"/>
      <c r="C29" s="13"/>
      <c r="D29" s="13"/>
      <c r="E29" s="37" t="s">
        <v>23</v>
      </c>
      <c r="F29" s="38"/>
      <c r="G29" s="38"/>
      <c r="H29" s="39"/>
      <c r="I29" s="39"/>
      <c r="J29" s="40">
        <f>SUM(J21:J28)</f>
        <v>0</v>
      </c>
      <c r="K29" s="40">
        <f>SUM(K21:K28)</f>
        <v>0</v>
      </c>
      <c r="L29" s="40">
        <f>SUM(L21:L28)</f>
        <v>0</v>
      </c>
    </row>
    <row r="30" spans="1:15" x14ac:dyDescent="0.2">
      <c r="A30" s="12"/>
      <c r="B30" s="13"/>
      <c r="C30" s="13"/>
      <c r="D30" s="13"/>
      <c r="E30" s="32"/>
      <c r="F30" s="33"/>
      <c r="G30" s="33"/>
      <c r="H30" s="34"/>
      <c r="I30" s="34"/>
      <c r="J30" s="15"/>
      <c r="K30" s="15"/>
      <c r="L30" s="15"/>
    </row>
    <row r="31" spans="1:15" x14ac:dyDescent="0.2">
      <c r="A31" s="12"/>
      <c r="B31" s="17"/>
      <c r="C31" s="13"/>
      <c r="D31" s="13"/>
      <c r="E31" s="18" t="s">
        <v>11</v>
      </c>
      <c r="F31" s="33"/>
      <c r="G31" s="33"/>
      <c r="H31" s="34"/>
      <c r="I31" s="34"/>
      <c r="J31" s="15" t="s">
        <v>14</v>
      </c>
      <c r="K31" s="15" t="s">
        <v>14</v>
      </c>
      <c r="L31" s="15"/>
    </row>
    <row r="32" spans="1:15" x14ac:dyDescent="0.2">
      <c r="A32" s="12"/>
      <c r="B32" s="17"/>
      <c r="C32" s="13"/>
      <c r="D32" s="13"/>
      <c r="E32" s="18"/>
      <c r="F32" s="33"/>
      <c r="G32" s="33"/>
      <c r="H32" s="34"/>
      <c r="I32" s="34"/>
      <c r="J32" s="15"/>
      <c r="K32" s="15"/>
      <c r="L32" s="15"/>
    </row>
    <row r="33" spans="1:12" x14ac:dyDescent="0.2">
      <c r="A33" s="12"/>
      <c r="B33" s="17"/>
      <c r="C33" s="13"/>
      <c r="D33" s="13"/>
      <c r="E33" s="7" t="s">
        <v>18</v>
      </c>
      <c r="F33" s="33"/>
      <c r="G33" s="33"/>
      <c r="H33" s="34"/>
      <c r="I33" s="34"/>
      <c r="J33" s="15"/>
      <c r="K33" s="15"/>
      <c r="L33" s="15"/>
    </row>
    <row r="34" spans="1:12" x14ac:dyDescent="0.2">
      <c r="A34" s="12"/>
      <c r="B34" s="17"/>
      <c r="C34" s="13"/>
      <c r="D34" s="13"/>
      <c r="E34" s="7"/>
      <c r="F34" s="33"/>
      <c r="G34" s="33"/>
      <c r="H34" s="34"/>
      <c r="I34" s="34"/>
      <c r="J34" s="15"/>
      <c r="K34" s="15"/>
      <c r="L34" s="15"/>
    </row>
    <row r="35" spans="1:12" x14ac:dyDescent="0.2">
      <c r="A35" s="12"/>
      <c r="B35" s="13"/>
      <c r="C35" s="13"/>
      <c r="D35" s="13"/>
      <c r="E35" s="32"/>
      <c r="F35" s="33"/>
      <c r="G35" s="33"/>
      <c r="H35" s="34"/>
      <c r="I35" s="34"/>
      <c r="J35" s="15"/>
      <c r="K35" s="15"/>
      <c r="L35" s="15"/>
    </row>
    <row r="36" spans="1:12" x14ac:dyDescent="0.2">
      <c r="A36" s="12"/>
      <c r="B36" s="13"/>
      <c r="C36" s="13"/>
      <c r="D36" s="13"/>
      <c r="E36" s="37" t="s">
        <v>24</v>
      </c>
      <c r="F36" s="38"/>
      <c r="G36" s="38"/>
      <c r="H36" s="39"/>
      <c r="I36" s="39"/>
      <c r="J36" s="40">
        <f>SUM(J33:J33)</f>
        <v>0</v>
      </c>
      <c r="K36" s="40">
        <f>SUM(K33:K33)</f>
        <v>0</v>
      </c>
      <c r="L36" s="40">
        <f>SUM(L33:L33)</f>
        <v>0</v>
      </c>
    </row>
    <row r="37" spans="1:12" x14ac:dyDescent="0.2">
      <c r="A37" s="12"/>
      <c r="B37" s="13"/>
      <c r="C37" s="13"/>
      <c r="D37" s="13"/>
      <c r="E37" s="32"/>
      <c r="F37" s="32"/>
      <c r="G37" s="32"/>
      <c r="H37" s="32"/>
      <c r="I37" s="32"/>
      <c r="J37" s="41"/>
      <c r="K37" s="41"/>
      <c r="L37" s="15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42"/>
      <c r="K38" s="42"/>
      <c r="L38" s="15"/>
    </row>
    <row r="39" spans="1:12" ht="30" customHeight="1" x14ac:dyDescent="0.2">
      <c r="A39" s="12"/>
      <c r="B39" s="13"/>
      <c r="C39" s="13"/>
      <c r="D39" s="13"/>
      <c r="E39" s="27" t="s">
        <v>25</v>
      </c>
      <c r="F39" s="43"/>
      <c r="G39" s="43"/>
      <c r="H39" s="43"/>
      <c r="I39" s="43"/>
      <c r="J39" s="44">
        <f>+J29+J36</f>
        <v>0</v>
      </c>
      <c r="K39" s="44">
        <f>+K29+K36</f>
        <v>0</v>
      </c>
      <c r="L39" s="31">
        <f>+L29+L36</f>
        <v>0</v>
      </c>
    </row>
    <row r="40" spans="1:12" x14ac:dyDescent="0.2">
      <c r="A40" s="12"/>
      <c r="B40" s="13"/>
      <c r="C40" s="13"/>
      <c r="D40" s="13"/>
      <c r="E40" s="13"/>
      <c r="F40" s="45"/>
      <c r="G40" s="13"/>
      <c r="H40" s="13"/>
      <c r="I40" s="13"/>
      <c r="J40" s="42"/>
      <c r="K40" s="42"/>
      <c r="L40" s="15"/>
    </row>
    <row r="41" spans="1:12" s="13" customFormat="1" ht="42" customHeight="1" x14ac:dyDescent="0.2">
      <c r="A41" s="12"/>
      <c r="E41" s="46" t="s">
        <v>27</v>
      </c>
      <c r="F41" s="47" t="str">
        <f>F4</f>
        <v>February 28, 2022</v>
      </c>
      <c r="G41" s="48"/>
      <c r="H41" s="48"/>
      <c r="I41" s="48"/>
      <c r="J41" s="85">
        <f>-J39+J20</f>
        <v>1540782.07</v>
      </c>
      <c r="K41" s="85">
        <f>-K39+K20</f>
        <v>0</v>
      </c>
      <c r="L41" s="86">
        <f>-L39+L20</f>
        <v>279240.49647776427</v>
      </c>
    </row>
    <row r="42" spans="1:12" s="78" customFormat="1" ht="12.75" customHeight="1" x14ac:dyDescent="0.2">
      <c r="A42" s="77"/>
      <c r="E42" s="79"/>
      <c r="F42" s="80"/>
      <c r="G42" s="81"/>
      <c r="H42" s="81"/>
      <c r="I42" s="81"/>
      <c r="J42" s="82"/>
      <c r="K42" s="82"/>
      <c r="L42" s="83"/>
    </row>
    <row r="43" spans="1:12" s="13" customFormat="1" x14ac:dyDescent="0.2">
      <c r="A43" s="49"/>
      <c r="B43" s="50"/>
      <c r="C43" s="50"/>
      <c r="D43" s="50"/>
      <c r="E43" s="75"/>
      <c r="F43" s="75"/>
      <c r="G43" s="75"/>
      <c r="H43" s="75"/>
      <c r="I43" s="75"/>
      <c r="J43" s="75"/>
      <c r="K43" s="75"/>
      <c r="L43" s="76"/>
    </row>
    <row r="44" spans="1:12" x14ac:dyDescent="0.2">
      <c r="E44" s="58"/>
      <c r="I44" s="65"/>
      <c r="J44" s="66"/>
      <c r="K44" s="66"/>
      <c r="L44" s="66"/>
    </row>
    <row r="45" spans="1:12" x14ac:dyDescent="0.2">
      <c r="I45" s="65"/>
      <c r="J45" s="66"/>
      <c r="K45" s="66"/>
      <c r="L45" s="66"/>
    </row>
    <row r="46" spans="1:12" x14ac:dyDescent="0.2">
      <c r="I46" s="64"/>
      <c r="J46" s="62"/>
      <c r="K46" s="62"/>
      <c r="L46" s="62"/>
    </row>
    <row r="47" spans="1:12" x14ac:dyDescent="0.2">
      <c r="J47" s="62"/>
      <c r="K47" s="62"/>
      <c r="L47" s="62"/>
    </row>
    <row r="48" spans="1:12" x14ac:dyDescent="0.2">
      <c r="J48" s="62"/>
      <c r="K48" s="62"/>
      <c r="L48" s="62"/>
    </row>
    <row r="49" spans="10:12" x14ac:dyDescent="0.2">
      <c r="J49" s="62"/>
      <c r="K49" s="62"/>
      <c r="L49" s="62"/>
    </row>
    <row r="50" spans="10:12" x14ac:dyDescent="0.2">
      <c r="J50" s="63"/>
      <c r="K50" s="63"/>
      <c r="L50" s="63"/>
    </row>
  </sheetData>
  <phoneticPr fontId="0" type="noConversion"/>
  <pageMargins left="0.25" right="0.25" top="0.5" bottom="0.5" header="0.5" footer="0.25"/>
  <pageSetup scale="70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Mariposa</vt:lpstr>
      <vt:lpstr>Mariposa!Print_Area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2020-03-06T17:18:39Z</cp:lastPrinted>
  <dcterms:created xsi:type="dcterms:W3CDTF">2004-07-28T16:25:05Z</dcterms:created>
  <dcterms:modified xsi:type="dcterms:W3CDTF">2022-02-23T08:18:01Z</dcterms:modified>
</cp:coreProperties>
</file>