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y 2021\monthly activity reports\"/>
    </mc:Choice>
  </mc:AlternateContent>
  <xr:revisionPtr revIDLastSave="0" documentId="13_ncr:1_{DB2205A8-1817-445B-BD4B-122B4DCA40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COG" sheetId="1" r:id="rId1"/>
  </sheets>
  <externalReferences>
    <externalReference r:id="rId2"/>
  </externalReferences>
  <definedNames>
    <definedName name="_xlnm._FilterDatabase" localSheetId="0" hidden="1">SACOG!#REF!</definedName>
    <definedName name="_xlnm.Print_Area" localSheetId="0">SACOG!$A$1:$L$43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42" i="1" l="1"/>
  <c r="K30" i="1"/>
  <c r="J30" i="1" l="1"/>
  <c r="L30" i="1" l="1"/>
  <c r="J37" i="1" l="1"/>
  <c r="L19" i="1"/>
  <c r="K19" i="1"/>
  <c r="L37" i="1" l="1"/>
  <c r="K37" i="1" l="1"/>
  <c r="F4" i="1" l="1"/>
  <c r="F42" i="1" s="1"/>
  <c r="L40" i="1" l="1"/>
  <c r="L42" i="1" s="1"/>
  <c r="K40" i="1"/>
  <c r="J40" i="1"/>
  <c r="J42" i="1" s="1"/>
  <c r="F12" i="1" l="1"/>
</calcChain>
</file>

<file path=xl/sharedStrings.xml><?xml version="1.0" encoding="utf-8"?>
<sst xmlns="http://schemas.openxmlformats.org/spreadsheetml/2006/main" count="65" uniqueCount="56">
  <si>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</si>
  <si>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</si>
  <si>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</si>
  <si>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</si>
  <si>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</si>
  <si>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</si>
  <si>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</si>
  <si>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</si>
  <si>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</si>
  <si>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</si>
  <si>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</si>
  <si>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</si>
  <si>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</si>
  <si>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</si>
  <si>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</si>
  <si>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</si>
  <si>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03</t>
  </si>
  <si>
    <t>6085</t>
  </si>
  <si>
    <t>Sacramento Area Council of Governments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</si>
  <si>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</si>
  <si>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</si>
  <si>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</si>
  <si>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</si>
  <si>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</si>
  <si>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</si>
  <si>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</si>
  <si>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</si>
  <si>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</si>
  <si>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</si>
  <si>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</si>
  <si>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</si>
  <si>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 xml:space="preserve">No Transfers/Exchanges </t>
  </si>
  <si>
    <t>CMAQ and STBGP</t>
  </si>
  <si>
    <t>Placer</t>
  </si>
  <si>
    <t>05/19/2021</t>
  </si>
  <si>
    <t>LINCOLN</t>
  </si>
  <si>
    <t>STPL-5089(027)</t>
  </si>
  <si>
    <t>FIRST STREET BETWEEN O STREET AND K STREET</t>
  </si>
  <si>
    <t>REHABILITATE AND RESURFACE ROADWAY. (TC)</t>
  </si>
  <si>
    <t>Z240</t>
  </si>
  <si>
    <t>Yolo</t>
  </si>
  <si>
    <t>05/20/2021</t>
  </si>
  <si>
    <t>DAVIS</t>
  </si>
  <si>
    <t>STPL-5238(061)</t>
  </si>
  <si>
    <t>MACE BLVD BETWEEN COWELL BLVD &amp; BLUE OAK PL. NEW SIGNAL MACE/SAN MARINO</t>
  </si>
  <si>
    <t>PED/BIKE FACILITIES (TC)</t>
  </si>
  <si>
    <t>M230</t>
  </si>
  <si>
    <t>Yuba</t>
  </si>
  <si>
    <t>05/17/2021</t>
  </si>
  <si>
    <t>YUBA</t>
  </si>
  <si>
    <t xml:space="preserve">ON FEATHER RIVER BLVD. IN THE UNINCORPORATED COMMUNITY OF WEST LINDA FROM GARDEN AVE. TO ALICIA AVE.: DESIGN AND CONSTRUCT ROAD </t>
  </si>
  <si>
    <t xml:space="preserve">CLASS II BICYCLE LANES, CROSSWALKS, STORM DRAINS, STRIPING, SIGNAGE, CURBS, GUTTERS, </t>
  </si>
  <si>
    <t>Z230</t>
  </si>
  <si>
    <t>STPL-5916(135)</t>
  </si>
  <si>
    <t>Z40E</t>
  </si>
  <si>
    <t>May 27, 2021 LOU agreement between SLOCOG and SACOG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</si>
</sst>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/d/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37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7" xfId="0" applyNumberFormat="1" applyFont="1" applyFill="1" applyBorder="1" applyAlignment="1" applyProtection="1"/>
    <xf numFmtId="38" fontId="3" fillId="0" borderId="7" xfId="0" applyNumberFormat="1" applyFont="1" applyBorder="1"/>
    <xf numFmtId="38" fontId="3" fillId="0" borderId="8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38" fontId="3" fillId="0" borderId="8" xfId="0" applyNumberFormat="1" applyFont="1" applyFill="1" applyBorder="1"/>
    <xf numFmtId="38" fontId="3" fillId="0" borderId="0" xfId="0" applyFont="1" applyFill="1"/>
    <xf numFmtId="0" fontId="3" fillId="0" borderId="1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6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3" fillId="0" borderId="3" xfId="0" applyNumberFormat="1" applyFont="1" applyBorder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5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38" fontId="2" fillId="3" borderId="13" xfId="1" applyNumberFormat="1" applyFont="1" applyFill="1" applyBorder="1" applyAlignment="1" applyProtection="1">
      <alignment horizontal="right"/>
    </xf>
    <xf numFmtId="0" fontId="0" fillId="0" borderId="8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0" fontId="0" fillId="0" borderId="0" xfId="1" applyNumberFormat="1" applyFont="1" applyFill="1" applyBorder="1" applyAlignment="1" applyProtection="1">
      <alignment horizontal="left"/>
    </xf>
    <xf numFmtId="38" fontId="3" fillId="0" borderId="0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3" xfId="0" applyFont="1" applyBorder="1" applyAlignment="1">
      <alignment horizontal="center"/>
    </xf>
    <xf numFmtId="38" fontId="3" fillId="0" borderId="0" xfId="0" applyFont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8" xfId="0" applyFont="1" applyFill="1" applyBorder="1" applyAlignment="1">
      <alignment horizontal="center"/>
    </xf>
    <xf numFmtId="38" fontId="3" fillId="0" borderId="2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1" xfId="0" applyFont="1" applyBorder="1" applyAlignment="1">
      <alignment horizontal="center"/>
    </xf>
    <xf numFmtId="40" fontId="3" fillId="0" borderId="0" xfId="0" applyNumberFormat="1" applyFont="1"/>
    <xf numFmtId="38" fontId="0" fillId="0" borderId="0" xfId="0" applyFont="1" applyFill="1" applyAlignment="1"/>
    <xf numFmtId="38" fontId="1" fillId="0" borderId="0" xfId="0" applyFont="1" applyFill="1" applyAlignment="1"/>
    <xf numFmtId="38" fontId="3" fillId="0" borderId="0" xfId="0" applyFont="1" applyFill="1" applyAlignment="1">
      <alignment horizontal="center"/>
    </xf>
    <xf numFmtId="38" fontId="0" fillId="0" borderId="0" xfId="0" applyFont="1" applyFill="1" applyBorder="1" applyAlignment="1"/>
    <xf numFmtId="38" fontId="0" fillId="0" borderId="2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/>
    <xf numFmtId="40" fontId="6" fillId="0" borderId="0" xfId="0" applyNumberFormat="1" applyFont="1" applyFill="1"/>
    <xf numFmtId="0" fontId="0" fillId="0" borderId="8" xfId="0" applyNumberFormat="1" applyFont="1" applyFill="1" applyBorder="1" applyAlignment="1" applyProtection="1"/>
    <xf numFmtId="38" fontId="0" fillId="0" borderId="0" xfId="0" applyFont="1" applyBorder="1"/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0" quotePrefix="1" applyNumberFormat="1" applyFont="1" applyBorder="1" applyAlignment="1">
      <alignment horizontal="center"/>
    </xf>
    <xf numFmtId="38" fontId="0" fillId="0" borderId="0" xfId="0" applyFont="1"/>
    <xf numFmtId="38" fontId="0" fillId="0" borderId="2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38" fontId="3" fillId="0" borderId="0" xfId="0" applyFont="1" applyFill="1" applyAlignment="1">
      <alignment horizontal="right"/>
    </xf>
    <xf numFmtId="40" fontId="3" fillId="0" borderId="0" xfId="0" applyNumberFormat="1" applyFont="1" applyFill="1"/>
    <xf numFmtId="8" fontId="0" fillId="0" borderId="0" xfId="0" applyNumberFormat="1" applyFont="1" applyFill="1" applyBorder="1" applyAlignment="1"/>
    <xf numFmtId="8" fontId="3" fillId="0" borderId="0" xfId="0" applyNumberFormat="1" applyFont="1" applyFill="1"/>
    <xf numFmtId="38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8" xfId="0" applyNumberFormat="1" applyFont="1" applyFill="1" applyBorder="1" applyAlignment="1" applyProtection="1">
      <alignment horizontal="center" wrapText="1"/>
    </xf>
    <xf numFmtId="0" fontId="0" fillId="0" borderId="0" xfId="1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8" xfId="0" applyFont="1" applyFill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0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center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0" fillId="0" borderId="8" xfId="0" applyNumberFormat="1" applyFont="1" applyFill="1" applyBorder="1" applyAlignment="1" applyProtection="1">
      <alignment horizontal="left"/>
    </xf>
    <xf numFmtId="38" fontId="0" fillId="0" borderId="0" xfId="0" applyFont="1" applyFill="1"/>
    <xf numFmtId="38" fontId="0" fillId="0" borderId="2" xfId="0" applyNumberFormat="1" applyFont="1" applyFill="1" applyBorder="1"/>
    <xf numFmtId="40" fontId="3" fillId="0" borderId="2" xfId="0" applyNumberFormat="1" applyFont="1" applyBorder="1"/>
    <xf numFmtId="38" fontId="0" fillId="0" borderId="0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May 31, 2021</v>
          </cell>
        </row>
        <row r="12">
          <cell r="F12" t="str">
            <v>April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="95" zoomScaleNormal="95" workbookViewId="0">
      <selection activeCell="O27" sqref="O27"/>
    </sheetView>
  </sheetViews>
  <sheetFormatPr defaultColWidth="8.85546875" defaultRowHeight="12.75" x14ac:dyDescent="0.2"/>
  <cols>
    <col min="1" max="1" width="7.5703125" style="1" bestFit="1" customWidth="1"/>
    <col min="2" max="2" width="11.28515625" style="1" customWidth="1"/>
    <col min="3" max="3" width="11.5703125" style="1" bestFit="1" customWidth="1"/>
    <col min="4" max="4" width="12.140625" style="80" bestFit="1" customWidth="1"/>
    <col min="5" max="5" width="40.28515625" style="1" customWidth="1"/>
    <col min="6" max="6" width="20.140625" style="80" customWidth="1"/>
    <col min="7" max="8" width="26.28515625" style="1" customWidth="1"/>
    <col min="9" max="9" width="13.7109375" style="80" customWidth="1"/>
    <col min="10" max="10" width="15.42578125" style="56" customWidth="1"/>
    <col min="11" max="11" width="15.140625" style="56" bestFit="1" customWidth="1"/>
    <col min="12" max="12" width="14.140625" style="56" customWidth="1"/>
    <col min="13" max="13" width="10.28515625" style="1" bestFit="1" customWidth="1"/>
    <col min="14" max="14" width="12.85546875" style="1" bestFit="1" customWidth="1"/>
    <col min="15" max="16384" width="8.85546875" style="1"/>
  </cols>
  <sheetData>
    <row r="1" spans="1:12" x14ac:dyDescent="0.2">
      <c r="A1" s="64" t="s">
        <v>14</v>
      </c>
      <c r="B1" s="64"/>
      <c r="C1" s="64" t="s">
        <v>14</v>
      </c>
      <c r="D1" s="64"/>
      <c r="E1" s="64"/>
      <c r="F1" s="64" t="s">
        <v>18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19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">
        <v>32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May 31, 2021</v>
      </c>
      <c r="G4" s="64"/>
      <c r="H4" s="64"/>
      <c r="I4" s="64"/>
      <c r="J4" s="64"/>
      <c r="K4" s="64"/>
      <c r="L4" s="64"/>
    </row>
    <row r="6" spans="1:12" x14ac:dyDescent="0.2">
      <c r="A6" s="2"/>
      <c r="B6" s="3"/>
      <c r="C6" s="3"/>
      <c r="D6" s="3"/>
      <c r="E6" s="4"/>
      <c r="F6" s="4"/>
      <c r="G6" s="3"/>
      <c r="H6" s="5"/>
      <c r="I6" s="5"/>
      <c r="J6" s="6"/>
      <c r="K6" s="66"/>
      <c r="L6" s="6"/>
    </row>
    <row r="7" spans="1:12" x14ac:dyDescent="0.2">
      <c r="A7" s="58"/>
      <c r="B7" s="59"/>
      <c r="C7" s="59"/>
      <c r="D7" s="59" t="s">
        <v>0</v>
      </c>
      <c r="E7" s="60"/>
      <c r="F7" s="60"/>
      <c r="G7" s="59"/>
      <c r="H7" s="61"/>
      <c r="I7" s="61" t="s">
        <v>9</v>
      </c>
      <c r="J7" s="62"/>
      <c r="K7" s="68" t="s">
        <v>30</v>
      </c>
      <c r="L7" s="65"/>
    </row>
    <row r="8" spans="1:12" x14ac:dyDescent="0.2">
      <c r="A8" s="7" t="s">
        <v>1</v>
      </c>
      <c r="B8" s="8" t="s">
        <v>2</v>
      </c>
      <c r="C8" s="8" t="s">
        <v>12</v>
      </c>
      <c r="D8" s="8" t="s">
        <v>3</v>
      </c>
      <c r="E8" s="8" t="s">
        <v>10</v>
      </c>
      <c r="F8" s="8"/>
      <c r="G8" s="8"/>
      <c r="H8" s="9"/>
      <c r="I8" s="9" t="s">
        <v>6</v>
      </c>
      <c r="J8" s="10" t="s">
        <v>7</v>
      </c>
      <c r="K8" s="10" t="s">
        <v>28</v>
      </c>
      <c r="L8" s="10" t="s">
        <v>29</v>
      </c>
    </row>
    <row r="9" spans="1:12" x14ac:dyDescent="0.2">
      <c r="A9" s="11"/>
      <c r="B9" s="12"/>
      <c r="C9" s="12"/>
      <c r="D9" s="76"/>
      <c r="F9" s="76"/>
      <c r="G9" s="12"/>
      <c r="H9" s="13"/>
      <c r="I9" s="81"/>
      <c r="J9" s="14"/>
      <c r="K9" s="14"/>
      <c r="L9" s="14"/>
    </row>
    <row r="10" spans="1:12" x14ac:dyDescent="0.2">
      <c r="A10" s="15" t="s">
        <v>16</v>
      </c>
      <c r="B10" s="16" t="s">
        <v>17</v>
      </c>
      <c r="C10" s="16"/>
      <c r="D10" s="76"/>
      <c r="E10" s="17" t="s">
        <v>18</v>
      </c>
      <c r="F10" s="76"/>
      <c r="G10" s="16"/>
      <c r="H10" s="18"/>
      <c r="I10" s="81"/>
      <c r="J10" s="14"/>
      <c r="K10" s="14"/>
      <c r="L10" s="14"/>
    </row>
    <row r="11" spans="1:12" x14ac:dyDescent="0.2">
      <c r="A11" s="15"/>
      <c r="B11" s="16"/>
      <c r="C11" s="16"/>
      <c r="D11" s="76"/>
      <c r="E11" s="17"/>
      <c r="F11" s="76"/>
      <c r="G11" s="16"/>
      <c r="H11" s="18"/>
      <c r="I11" s="81"/>
      <c r="J11" s="14"/>
      <c r="K11" s="14"/>
      <c r="L11" s="14"/>
    </row>
    <row r="12" spans="1:12" x14ac:dyDescent="0.2">
      <c r="A12" s="11"/>
      <c r="B12" s="16"/>
      <c r="C12" s="16"/>
      <c r="D12" s="76"/>
      <c r="E12" s="17" t="s">
        <v>20</v>
      </c>
      <c r="F12" s="19" t="str">
        <f>[1]Template!$F$12</f>
        <v>April 30, 2021</v>
      </c>
      <c r="G12" s="16"/>
      <c r="H12" s="18"/>
      <c r="I12" s="81"/>
      <c r="J12" s="14"/>
      <c r="K12" s="14"/>
      <c r="L12" s="14"/>
    </row>
    <row r="13" spans="1:12" x14ac:dyDescent="0.2">
      <c r="A13" s="15"/>
      <c r="B13" s="20"/>
      <c r="C13" s="20"/>
      <c r="D13" s="76"/>
      <c r="E13" s="1" t="s">
        <v>8</v>
      </c>
      <c r="F13" s="19"/>
      <c r="G13" s="20"/>
      <c r="H13" s="21"/>
      <c r="I13" s="81"/>
      <c r="J13" s="14">
        <v>5314106.0800000075</v>
      </c>
      <c r="K13" s="14">
        <v>10036832.739999996</v>
      </c>
      <c r="L13" s="14">
        <v>5869199.2049992094</v>
      </c>
    </row>
    <row r="14" spans="1:12" x14ac:dyDescent="0.2">
      <c r="A14" s="15"/>
      <c r="B14" s="20"/>
      <c r="C14" s="20"/>
      <c r="D14" s="76"/>
      <c r="F14" s="19"/>
      <c r="G14" s="20"/>
      <c r="H14" s="21"/>
      <c r="I14" s="81"/>
      <c r="J14" s="14"/>
      <c r="K14" s="14"/>
      <c r="L14" s="14"/>
    </row>
    <row r="15" spans="1:12" x14ac:dyDescent="0.2">
      <c r="A15" s="15"/>
      <c r="B15" s="20"/>
      <c r="C15" s="20"/>
      <c r="D15" s="76"/>
      <c r="E15" s="17" t="s">
        <v>26</v>
      </c>
      <c r="F15" s="19"/>
      <c r="G15" s="20"/>
      <c r="H15" s="21"/>
      <c r="I15" s="82"/>
      <c r="J15" s="14"/>
      <c r="K15" s="14"/>
      <c r="L15" s="22"/>
    </row>
    <row r="16" spans="1:12" s="74" customFormat="1" x14ac:dyDescent="0.2">
      <c r="A16" s="70"/>
      <c r="B16" s="71"/>
      <c r="C16" s="71"/>
      <c r="D16" s="77"/>
      <c r="E16" s="107" t="s">
        <v>55</v>
      </c>
      <c r="F16" s="19"/>
      <c r="G16" s="71"/>
      <c r="H16" s="72"/>
      <c r="I16" s="108" t="s">
        <v>54</v>
      </c>
      <c r="J16" s="73">
        <v>1852000</v>
      </c>
      <c r="K16" s="73"/>
      <c r="L16" s="73"/>
    </row>
    <row r="17" spans="1:14" x14ac:dyDescent="0.2">
      <c r="A17" s="15"/>
      <c r="B17" s="20"/>
      <c r="C17" s="20"/>
      <c r="D17" s="76"/>
      <c r="E17" s="74"/>
      <c r="F17" s="19"/>
      <c r="G17" s="20"/>
      <c r="H17" s="21"/>
      <c r="I17" s="98"/>
      <c r="J17" s="133"/>
      <c r="K17" s="14"/>
      <c r="L17" s="22"/>
    </row>
    <row r="18" spans="1:14" ht="12.6" customHeight="1" x14ac:dyDescent="0.2">
      <c r="A18" s="11"/>
      <c r="B18" s="12"/>
      <c r="C18" s="12"/>
      <c r="D18" s="76"/>
      <c r="F18" s="76"/>
      <c r="G18" s="12"/>
      <c r="H18" s="13"/>
      <c r="I18" s="83"/>
      <c r="J18" s="14"/>
      <c r="K18" s="14"/>
      <c r="L18" s="14"/>
    </row>
    <row r="19" spans="1:14" ht="25.5" x14ac:dyDescent="0.2">
      <c r="A19" s="11"/>
      <c r="B19" s="12"/>
      <c r="C19" s="12"/>
      <c r="D19" s="76"/>
      <c r="E19" s="23" t="s">
        <v>21</v>
      </c>
      <c r="F19" s="24" t="s">
        <v>4</v>
      </c>
      <c r="G19" s="24" t="s">
        <v>5</v>
      </c>
      <c r="H19" s="25" t="s">
        <v>13</v>
      </c>
      <c r="I19" s="84"/>
      <c r="J19" s="26">
        <f>SUM(J13:J18)</f>
        <v>7166106.0800000075</v>
      </c>
      <c r="K19" s="26">
        <f>SUM(K13:K18)</f>
        <v>10036832.739999996</v>
      </c>
      <c r="L19" s="26">
        <f>SUM(L13:L18)</f>
        <v>5869199.2049992094</v>
      </c>
    </row>
    <row r="20" spans="1:14" x14ac:dyDescent="0.2">
      <c r="A20" s="11"/>
      <c r="B20" s="12"/>
      <c r="C20" s="12"/>
      <c r="D20" s="76"/>
      <c r="E20" s="27"/>
      <c r="F20" s="86"/>
      <c r="G20" s="28"/>
      <c r="H20" s="29"/>
      <c r="I20" s="85"/>
      <c r="J20" s="14"/>
      <c r="K20" s="14"/>
      <c r="L20" s="14"/>
    </row>
    <row r="21" spans="1:14" x14ac:dyDescent="0.2">
      <c r="A21" s="11"/>
      <c r="B21" s="12"/>
      <c r="C21" s="12"/>
      <c r="D21" s="76"/>
      <c r="E21" s="30" t="s">
        <v>22</v>
      </c>
      <c r="F21" s="86"/>
      <c r="G21" s="31"/>
      <c r="H21" s="28"/>
      <c r="I21" s="85"/>
      <c r="J21" s="14"/>
      <c r="K21" s="14"/>
      <c r="L21" s="14"/>
    </row>
    <row r="22" spans="1:14" x14ac:dyDescent="0.2">
      <c r="A22" s="11"/>
      <c r="B22" s="12"/>
      <c r="C22" s="12"/>
      <c r="D22" s="76"/>
      <c r="E22" s="17"/>
      <c r="F22" s="86"/>
      <c r="G22" s="31"/>
      <c r="H22" s="28"/>
      <c r="I22" s="85"/>
      <c r="J22" s="14"/>
      <c r="K22" s="14"/>
      <c r="L22" s="14"/>
    </row>
    <row r="23" spans="1:14" x14ac:dyDescent="0.2">
      <c r="A23" s="11"/>
      <c r="B23" s="12"/>
      <c r="C23" s="12"/>
      <c r="D23" s="76"/>
      <c r="E23" s="17" t="s">
        <v>15</v>
      </c>
      <c r="F23" s="86"/>
      <c r="G23" s="31"/>
      <c r="H23" s="28"/>
      <c r="I23" s="86"/>
      <c r="J23" s="14"/>
      <c r="K23" s="14"/>
      <c r="L23" s="14"/>
    </row>
    <row r="24" spans="1:14" s="131" customFormat="1" x14ac:dyDescent="0.2">
      <c r="A24" s="99"/>
      <c r="B24" s="100"/>
      <c r="C24" s="67"/>
      <c r="D24" s="126"/>
      <c r="F24" s="130"/>
      <c r="G24" s="109"/>
      <c r="H24" s="103"/>
      <c r="I24" s="110"/>
      <c r="J24" s="132"/>
      <c r="K24" s="132"/>
      <c r="L24" s="132"/>
    </row>
    <row r="25" spans="1:14" s="131" customFormat="1" x14ac:dyDescent="0.2">
      <c r="A25" s="15" t="s">
        <v>16</v>
      </c>
      <c r="B25" s="16" t="s">
        <v>17</v>
      </c>
      <c r="C25" s="134" t="s">
        <v>33</v>
      </c>
      <c r="D25" s="126" t="s">
        <v>34</v>
      </c>
      <c r="E25" s="135" t="s">
        <v>35</v>
      </c>
      <c r="F25" s="130" t="s">
        <v>36</v>
      </c>
      <c r="G25" s="136" t="s">
        <v>37</v>
      </c>
      <c r="H25" s="130" t="s">
        <v>38</v>
      </c>
      <c r="I25" s="110" t="s">
        <v>39</v>
      </c>
      <c r="J25" s="132"/>
      <c r="K25" s="132"/>
      <c r="L25" s="132">
        <v>-558810.12</v>
      </c>
    </row>
    <row r="26" spans="1:14" s="131" customFormat="1" x14ac:dyDescent="0.2">
      <c r="A26" s="15" t="s">
        <v>16</v>
      </c>
      <c r="B26" s="16" t="s">
        <v>17</v>
      </c>
      <c r="C26" s="67" t="s">
        <v>40</v>
      </c>
      <c r="D26" s="126" t="s">
        <v>41</v>
      </c>
      <c r="E26" s="131" t="s">
        <v>42</v>
      </c>
      <c r="F26" s="130" t="s">
        <v>43</v>
      </c>
      <c r="G26" s="109" t="s">
        <v>44</v>
      </c>
      <c r="H26" s="103" t="s">
        <v>45</v>
      </c>
      <c r="I26" s="110" t="s">
        <v>46</v>
      </c>
      <c r="J26" s="132"/>
      <c r="K26" s="132">
        <v>-0.94</v>
      </c>
      <c r="L26" s="132"/>
    </row>
    <row r="27" spans="1:14" s="131" customFormat="1" x14ac:dyDescent="0.2">
      <c r="A27" s="15" t="s">
        <v>16</v>
      </c>
      <c r="B27" s="16" t="s">
        <v>17</v>
      </c>
      <c r="C27" s="67" t="s">
        <v>47</v>
      </c>
      <c r="D27" s="126" t="s">
        <v>48</v>
      </c>
      <c r="E27" s="131" t="s">
        <v>49</v>
      </c>
      <c r="F27" s="130" t="s">
        <v>53</v>
      </c>
      <c r="G27" s="109" t="s">
        <v>50</v>
      </c>
      <c r="H27" s="103" t="s">
        <v>51</v>
      </c>
      <c r="I27" s="110" t="s">
        <v>52</v>
      </c>
      <c r="J27" s="132"/>
      <c r="K27" s="132">
        <v>152000</v>
      </c>
      <c r="L27" s="132"/>
    </row>
    <row r="28" spans="1:14" x14ac:dyDescent="0.2">
      <c r="A28" s="15"/>
      <c r="B28" s="16"/>
      <c r="C28" s="12"/>
      <c r="D28" s="76"/>
      <c r="E28" s="107"/>
      <c r="F28" s="111"/>
      <c r="G28" s="112"/>
      <c r="H28" s="111"/>
      <c r="I28" s="86"/>
      <c r="J28" s="14"/>
      <c r="K28" s="14"/>
      <c r="L28" s="14"/>
    </row>
    <row r="29" spans="1:14" x14ac:dyDescent="0.2">
      <c r="A29" s="11"/>
      <c r="B29" s="12"/>
      <c r="C29" s="12"/>
      <c r="D29" s="76"/>
      <c r="E29" s="17"/>
      <c r="F29" s="86"/>
      <c r="G29" s="31"/>
      <c r="H29" s="28"/>
      <c r="I29" s="86"/>
      <c r="J29" s="14"/>
      <c r="K29" s="14"/>
      <c r="L29" s="14"/>
    </row>
    <row r="30" spans="1:14" x14ac:dyDescent="0.2">
      <c r="A30" s="11"/>
      <c r="B30" s="12"/>
      <c r="C30" s="12"/>
      <c r="D30" s="76"/>
      <c r="E30" s="33" t="s">
        <v>23</v>
      </c>
      <c r="F30" s="122"/>
      <c r="G30" s="34"/>
      <c r="H30" s="35"/>
      <c r="I30" s="87"/>
      <c r="J30" s="36">
        <f>SUM(J24:J29)</f>
        <v>0</v>
      </c>
      <c r="K30" s="36">
        <f>SUM(K24:K29)</f>
        <v>151999.06</v>
      </c>
      <c r="L30" s="36">
        <f>SUM(L24:L29)</f>
        <v>-558810.12</v>
      </c>
      <c r="N30" s="93"/>
    </row>
    <row r="31" spans="1:14" x14ac:dyDescent="0.2">
      <c r="A31" s="11"/>
      <c r="B31" s="12"/>
      <c r="C31" s="12"/>
      <c r="D31" s="76"/>
      <c r="E31" s="27"/>
      <c r="F31" s="123"/>
      <c r="G31" s="27"/>
      <c r="H31" s="37"/>
      <c r="I31" s="88"/>
      <c r="J31" s="38"/>
      <c r="K31" s="14"/>
      <c r="L31" s="14"/>
    </row>
    <row r="32" spans="1:14" x14ac:dyDescent="0.2">
      <c r="A32" s="11"/>
      <c r="B32" s="16"/>
      <c r="C32" s="12"/>
      <c r="D32" s="76"/>
      <c r="E32" s="17" t="s">
        <v>11</v>
      </c>
      <c r="F32" s="86"/>
      <c r="G32" s="27"/>
      <c r="H32" s="28"/>
      <c r="I32" s="88"/>
      <c r="J32" s="39" t="s">
        <v>14</v>
      </c>
      <c r="K32" s="14"/>
      <c r="L32" s="14"/>
    </row>
    <row r="33" spans="1:12" s="42" customFormat="1" x14ac:dyDescent="0.2">
      <c r="A33" s="99"/>
      <c r="B33" s="100"/>
      <c r="C33" s="104"/>
      <c r="D33" s="106"/>
      <c r="E33" s="75"/>
      <c r="F33" s="124"/>
      <c r="G33" s="67"/>
      <c r="H33" s="69"/>
      <c r="I33" s="105"/>
      <c r="J33" s="41"/>
      <c r="K33" s="22"/>
      <c r="L33" s="22"/>
    </row>
    <row r="34" spans="1:12" s="42" customFormat="1" x14ac:dyDescent="0.2">
      <c r="A34" s="99"/>
      <c r="B34" s="100"/>
      <c r="C34" s="104"/>
      <c r="D34" s="106"/>
      <c r="E34" s="121" t="s">
        <v>31</v>
      </c>
      <c r="F34" s="124"/>
      <c r="G34" s="67"/>
      <c r="H34" s="120"/>
      <c r="I34" s="105"/>
      <c r="J34" s="41"/>
      <c r="K34" s="22"/>
      <c r="L34" s="22"/>
    </row>
    <row r="35" spans="1:12" s="42" customFormat="1" x14ac:dyDescent="0.2">
      <c r="A35" s="99"/>
      <c r="B35" s="100"/>
      <c r="C35" s="104"/>
      <c r="D35" s="106"/>
      <c r="E35" s="121"/>
      <c r="F35" s="124"/>
      <c r="G35" s="67"/>
      <c r="H35" s="120"/>
      <c r="I35" s="119"/>
      <c r="J35" s="41"/>
      <c r="K35" s="22"/>
      <c r="L35" s="22"/>
    </row>
    <row r="36" spans="1:12" s="42" customFormat="1" x14ac:dyDescent="0.2">
      <c r="A36" s="15"/>
      <c r="B36" s="16"/>
      <c r="C36" s="12"/>
      <c r="D36" s="78"/>
      <c r="E36" s="40"/>
      <c r="F36" s="86"/>
      <c r="G36" s="27"/>
      <c r="H36" s="32"/>
      <c r="I36" s="88"/>
      <c r="J36" s="41"/>
      <c r="K36" s="22"/>
      <c r="L36" s="22"/>
    </row>
    <row r="37" spans="1:12" x14ac:dyDescent="0.2">
      <c r="A37" s="11"/>
      <c r="B37" s="12"/>
      <c r="C37" s="12"/>
      <c r="D37" s="76"/>
      <c r="E37" s="33" t="s">
        <v>24</v>
      </c>
      <c r="F37" s="122"/>
      <c r="G37" s="43"/>
      <c r="H37" s="34"/>
      <c r="I37" s="89"/>
      <c r="J37" s="44">
        <f>SUM(J33:J36)</f>
        <v>0</v>
      </c>
      <c r="K37" s="44">
        <f>SUM(K33:K36)</f>
        <v>0</v>
      </c>
      <c r="L37" s="44">
        <f>SUM(L33:L36)</f>
        <v>0</v>
      </c>
    </row>
    <row r="38" spans="1:12" x14ac:dyDescent="0.2">
      <c r="A38" s="11"/>
      <c r="B38" s="12"/>
      <c r="C38" s="12"/>
      <c r="D38" s="76"/>
      <c r="E38" s="27"/>
      <c r="F38" s="88"/>
      <c r="G38" s="27"/>
      <c r="H38" s="27"/>
      <c r="I38" s="88"/>
      <c r="J38" s="39"/>
      <c r="K38" s="14"/>
      <c r="L38" s="45"/>
    </row>
    <row r="39" spans="1:12" x14ac:dyDescent="0.2">
      <c r="A39" s="11"/>
      <c r="B39" s="12"/>
      <c r="C39" s="12"/>
      <c r="D39" s="76"/>
      <c r="F39" s="76"/>
      <c r="G39" s="12"/>
      <c r="H39" s="12"/>
      <c r="I39" s="76"/>
      <c r="J39" s="39"/>
      <c r="K39" s="14"/>
      <c r="L39" s="14"/>
    </row>
    <row r="40" spans="1:12" ht="30" customHeight="1" x14ac:dyDescent="0.2">
      <c r="A40" s="11"/>
      <c r="B40" s="12"/>
      <c r="C40" s="12"/>
      <c r="D40" s="76"/>
      <c r="E40" s="23" t="s">
        <v>25</v>
      </c>
      <c r="F40" s="90"/>
      <c r="G40" s="46"/>
      <c r="H40" s="46"/>
      <c r="I40" s="90"/>
      <c r="J40" s="47">
        <f>+J30+J37</f>
        <v>0</v>
      </c>
      <c r="K40" s="47">
        <f>+K30+K37</f>
        <v>151999.06</v>
      </c>
      <c r="L40" s="26">
        <f>+L30+L37</f>
        <v>-558810.12</v>
      </c>
    </row>
    <row r="41" spans="1:12" x14ac:dyDescent="0.2">
      <c r="A41" s="11"/>
      <c r="B41" s="12"/>
      <c r="C41" s="12"/>
      <c r="D41" s="76"/>
      <c r="E41" s="12"/>
      <c r="F41" s="125"/>
      <c r="G41" s="12"/>
      <c r="H41" s="12"/>
      <c r="I41" s="76"/>
      <c r="J41" s="39"/>
      <c r="K41" s="14"/>
      <c r="L41" s="14"/>
    </row>
    <row r="42" spans="1:12" s="12" customFormat="1" ht="51" x14ac:dyDescent="0.2">
      <c r="A42" s="11"/>
      <c r="D42" s="76"/>
      <c r="E42" s="48" t="s">
        <v>27</v>
      </c>
      <c r="F42" s="49" t="str">
        <f>F4</f>
        <v>May 31, 2021</v>
      </c>
      <c r="G42" s="50"/>
      <c r="H42" s="50"/>
      <c r="I42" s="91"/>
      <c r="J42" s="128">
        <f>-J40+J19</f>
        <v>7166106.0800000075</v>
      </c>
      <c r="K42" s="128">
        <f>-K40+K19</f>
        <v>9884833.679999996</v>
      </c>
      <c r="L42" s="129">
        <f>-L40+L19</f>
        <v>6428009.3249992095</v>
      </c>
    </row>
    <row r="43" spans="1:12" s="12" customFormat="1" ht="14.25" customHeight="1" x14ac:dyDescent="0.2">
      <c r="A43" s="51"/>
      <c r="B43" s="52"/>
      <c r="C43" s="52"/>
      <c r="D43" s="79"/>
      <c r="E43" s="52"/>
      <c r="F43" s="79"/>
      <c r="G43" s="53"/>
      <c r="H43" s="53"/>
      <c r="I43" s="92"/>
      <c r="J43" s="54"/>
      <c r="K43" s="57"/>
      <c r="L43" s="55"/>
    </row>
    <row r="44" spans="1:12" ht="12.75" customHeight="1" x14ac:dyDescent="0.2">
      <c r="E44" s="97"/>
      <c r="F44" s="126"/>
      <c r="G44" s="97"/>
      <c r="H44" s="97"/>
      <c r="I44" s="118"/>
      <c r="J44" s="116"/>
      <c r="K44" s="116"/>
      <c r="L44" s="116"/>
    </row>
    <row r="45" spans="1:12" x14ac:dyDescent="0.2">
      <c r="E45" s="94"/>
      <c r="F45" s="127"/>
      <c r="G45" s="95"/>
      <c r="H45" s="95"/>
      <c r="I45" s="113"/>
      <c r="J45" s="117"/>
      <c r="K45" s="117"/>
      <c r="L45" s="117"/>
    </row>
    <row r="46" spans="1:12" s="42" customFormat="1" x14ac:dyDescent="0.2">
      <c r="D46" s="96"/>
      <c r="F46" s="96"/>
      <c r="I46" s="114"/>
      <c r="J46" s="115"/>
      <c r="K46" s="115"/>
      <c r="L46" s="115"/>
    </row>
    <row r="47" spans="1:12" x14ac:dyDescent="0.2">
      <c r="J47" s="101"/>
      <c r="K47" s="101"/>
      <c r="L47" s="102"/>
    </row>
    <row r="48" spans="1:12" x14ac:dyDescent="0.2">
      <c r="J48" s="93"/>
      <c r="K48" s="93"/>
      <c r="L48" s="93"/>
    </row>
    <row r="49" spans="5:12" x14ac:dyDescent="0.2">
      <c r="E49" s="63"/>
    </row>
    <row r="50" spans="5:12" x14ac:dyDescent="0.2">
      <c r="L50" s="93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SACOG</vt:lpstr>
      <vt:lpstr>SACOG!Print_Area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2019-12-11T15:34:18Z</cp:lastPrinted>
  <dcterms:created xsi:type="dcterms:W3CDTF">2004-07-28T16:25:05Z</dcterms:created>
  <dcterms:modified xsi:type="dcterms:W3CDTF">2021-06-03T18:14:24Z</dcterms:modified>
</cp:coreProperties>
</file>