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9636F92D-C975-49AC-A8DC-B1AE464D9000}" xr6:coauthVersionLast="45" xr6:coauthVersionMax="45" xr10:uidLastSave="{00000000-0000-0000-0000-000000000000}"/>
  <bookViews>
    <workbookView xWindow="20370" yWindow="-120" windowWidth="20730" windowHeight="11160" tabRatio="601" xr2:uid="{00000000-000D-0000-FFFF-FFFF00000000}"/>
  </bookViews>
  <sheets>
    <sheet name="Fresno" sheetId="1" r:id="rId1"/>
  </sheets>
  <externalReferences>
    <externalReference r:id="rId2"/>
  </externalReferences>
  <definedNames>
    <definedName name="_xlnm._FilterDatabase" localSheetId="0" hidden="1">Fresno!#REF!</definedName>
    <definedName name="_xlnm.Print_Area" localSheetId="0">Fresno!$A$1:$L$45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J44" i="1"/>
  <c r="L32" i="1"/>
  <c r="J32" i="1"/>
  <c r="K32" i="1" l="1"/>
  <c r="L20" i="1" l="1"/>
  <c r="L44" i="1" s="1"/>
  <c r="K20" i="1"/>
  <c r="J20" i="1"/>
  <c r="F4" i="1" l="1"/>
  <c r="F44" i="1" s="1"/>
  <c r="K39" i="1" l="1"/>
  <c r="K42" i="1" l="1"/>
  <c r="L39" i="1"/>
  <c r="L42" i="1" s="1"/>
  <c r="J39" i="1"/>
  <c r="J42" i="1" s="1"/>
  <c r="F13" i="1" l="1"/>
</calcChain>
</file>

<file path=xl/sharedStrings.xml><?xml version="1.0" encoding="utf-8"?>
<sst xmlns="http://schemas.openxmlformats.org/spreadsheetml/2006/main" count="74" uniqueCount="58">
  <si>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</si>
  <si>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</si>
  <si>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</si>
  <si>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</si>
  <si>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</si>
  <si>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</si>
  <si>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</si>
  <si>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</si>
  <si>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</si>
  <si>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</si>
  <si>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</si>
  <si>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</si>
  <si>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</si>
  <si>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</si>
  <si>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</si>
  <si>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</si>
  <si>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06</t>
  </si>
  <si>
    <t>Council of Fresno County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</si>
  <si>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</si>
  <si>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</si>
  <si>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</si>
  <si>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</si>
  <si>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</si>
  <si>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</si>
  <si>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</si>
  <si>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</si>
  <si>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</si>
  <si>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</si>
  <si>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</si>
  <si>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</si>
  <si>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CMAQ and STBGP</t>
  </si>
  <si>
    <t xml:space="preserve">Fresno </t>
  </si>
  <si>
    <t>03/25/2021</t>
  </si>
  <si>
    <t>CLOVIS</t>
  </si>
  <si>
    <t>ALONG THE NORTH SIDE OF SR168, FROM SHEPHERD AVE. TO DEWOLF AVE.</t>
  </si>
  <si>
    <t>CONSTRUCT 1.6 MILES OF A 12-FOOT ASPHALT CONCRETE TRAIL</t>
  </si>
  <si>
    <t>Z003</t>
  </si>
  <si>
    <t>03/24/2021</t>
  </si>
  <si>
    <t>FOWLER</t>
  </si>
  <si>
    <t>WESTSIDE OF S. FOWLER AVE. BETWEEN SOUTH AVE. AND FRESNO ST.</t>
  </si>
  <si>
    <t>CONSTRUCT SIDEWALKS (TC)</t>
  </si>
  <si>
    <t>Z400</t>
  </si>
  <si>
    <t>FRESNO</t>
  </si>
  <si>
    <t>CLOVIS AVENUE FROM MCKINLEY TO SHIELD AVENUES</t>
  </si>
  <si>
    <t>PEDESTRIAN AND BICYCLE TRAIL, INCLUDING BENCHING AND LANDSCAPING (TC)</t>
  </si>
  <si>
    <t>KERMAN</t>
  </si>
  <si>
    <t>KEARNEY BLVD FROM PARK AVE TO DEL NORTE AVE</t>
  </si>
  <si>
    <t xml:space="preserve">PAVEMENT REHABILITATION, REPLACEMENT OF DAMAGED CURB/GUTTTER/SW SECTIONS, </t>
  </si>
  <si>
    <t>Z24E</t>
  </si>
  <si>
    <t>SANGER</t>
  </si>
  <si>
    <t>BETHEL AVE. BETWEEN NORTH AVE. AND ANNADALE AVE.</t>
  </si>
  <si>
    <t>CONSTRUCT SIDEWALK, CURB AND GUTTER AND INSTALL CLASS II BIKE LANE</t>
  </si>
  <si>
    <t>ATPL-5208(159)</t>
  </si>
  <si>
    <t>CML-5173(034)</t>
  </si>
  <si>
    <t>CML-5060(363)</t>
  </si>
  <si>
    <t>STPL-5291(030)</t>
  </si>
  <si>
    <t>CML-5197(030)</t>
  </si>
  <si>
    <t>FFY 2020-2021 RSTP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</si>
</sst>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3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3" borderId="8" xfId="1" applyNumberFormat="1" applyFont="1" applyFill="1" applyBorder="1" applyAlignment="1" applyProtection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9" xfId="0" applyNumberFormat="1" applyFont="1" applyBorder="1"/>
    <xf numFmtId="38" fontId="3" fillId="0" borderId="1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3" fillId="0" borderId="0" xfId="0" applyFont="1" applyFill="1" applyBorder="1"/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/>
    <xf numFmtId="38" fontId="3" fillId="0" borderId="1" xfId="0" applyNumberFormat="1" applyFont="1" applyFill="1" applyBorder="1"/>
    <xf numFmtId="49" fontId="3" fillId="0" borderId="0" xfId="0" quotePrefix="1" applyNumberFormat="1" applyFont="1" applyBorder="1"/>
    <xf numFmtId="38" fontId="2" fillId="2" borderId="2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 wrapText="1"/>
    </xf>
    <xf numFmtId="38" fontId="2" fillId="2" borderId="3" xfId="0" applyFont="1" applyFill="1" applyBorder="1" applyAlignment="1">
      <alignment horizontal="center" wrapText="1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2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10" xfId="0" applyNumberFormat="1" applyFont="1" applyBorder="1"/>
    <xf numFmtId="14" fontId="3" fillId="0" borderId="0" xfId="0" quotePrefix="1" applyNumberFormat="1" applyFont="1" applyBorder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left"/>
    </xf>
    <xf numFmtId="38" fontId="3" fillId="0" borderId="0" xfId="0" quotePrefix="1" applyFont="1" applyBorder="1" applyAlignment="1">
      <alignment vertical="center"/>
    </xf>
    <xf numFmtId="38" fontId="3" fillId="0" borderId="0" xfId="0" applyFont="1" applyAlignment="1">
      <alignment horizontal="center"/>
    </xf>
    <xf numFmtId="38" fontId="3" fillId="0" borderId="11" xfId="0" applyNumberFormat="1" applyFont="1" applyBorder="1"/>
    <xf numFmtId="38" fontId="2" fillId="2" borderId="2" xfId="0" applyFont="1" applyFill="1" applyBorder="1" applyAlignment="1">
      <alignment horizontal="left" wrapText="1"/>
    </xf>
    <xf numFmtId="38" fontId="3" fillId="2" borderId="2" xfId="0" applyFont="1" applyFill="1" applyBorder="1"/>
    <xf numFmtId="38" fontId="2" fillId="2" borderId="3" xfId="0" applyNumberFormat="1" applyFont="1" applyFill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3" xfId="0" applyFont="1" applyBorder="1"/>
    <xf numFmtId="38" fontId="3" fillId="0" borderId="5" xfId="0" applyFont="1" applyBorder="1"/>
    <xf numFmtId="38" fontId="3" fillId="0" borderId="2" xfId="0" applyFont="1" applyBorder="1"/>
    <xf numFmtId="38" fontId="3" fillId="0" borderId="2" xfId="0" applyNumberFormat="1" applyFont="1" applyBorder="1"/>
    <xf numFmtId="38" fontId="3" fillId="0" borderId="3" xfId="0" applyNumberFormat="1" applyFont="1" applyBorder="1"/>
    <xf numFmtId="38" fontId="3" fillId="0" borderId="0" xfId="0" applyFont="1" applyAlignment="1"/>
    <xf numFmtId="40" fontId="5" fillId="0" borderId="0" xfId="0" applyNumberFormat="1" applyFont="1"/>
    <xf numFmtId="38" fontId="3" fillId="0" borderId="0" xfId="0" applyNumberFormat="1" applyFont="1"/>
    <xf numFmtId="38" fontId="2" fillId="0" borderId="0" xfId="0" applyFont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3" fillId="0" borderId="1" xfId="0" applyNumberFormat="1" applyFont="1" applyBorder="1" applyAlignment="1"/>
    <xf numFmtId="38" fontId="2" fillId="0" borderId="0" xfId="0" applyFont="1" applyAlignment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38" fontId="3" fillId="0" borderId="1" xfId="0" applyFont="1" applyBorder="1" applyAlignment="1">
      <alignment horizontal="center"/>
    </xf>
    <xf numFmtId="38" fontId="3" fillId="0" borderId="9" xfId="0" applyFont="1" applyFill="1" applyBorder="1" applyAlignment="1">
      <alignment horizontal="center"/>
    </xf>
    <xf numFmtId="38" fontId="3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2" xfId="0" applyFont="1" applyFill="1" applyBorder="1" applyAlignment="1">
      <alignment horizontal="center"/>
    </xf>
    <xf numFmtId="38" fontId="3" fillId="3" borderId="2" xfId="0" applyFont="1" applyFill="1" applyBorder="1" applyAlignment="1">
      <alignment horizontal="center"/>
    </xf>
    <xf numFmtId="38" fontId="3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38" fontId="1" fillId="0" borderId="0" xfId="0" applyFont="1" applyBorder="1"/>
    <xf numFmtId="0" fontId="1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Fill="1" applyBorder="1"/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0" fillId="0" borderId="0" xfId="0" applyFont="1" applyFill="1" applyAlignment="1"/>
    <xf numFmtId="38" fontId="3" fillId="0" borderId="0" xfId="0" applyFont="1" applyFill="1" applyAlignment="1"/>
    <xf numFmtId="40" fontId="6" fillId="0" borderId="0" xfId="0" applyNumberFormat="1" applyFont="1"/>
    <xf numFmtId="40" fontId="3" fillId="0" borderId="0" xfId="0" applyNumberFormat="1" applyFont="1" applyAlignment="1"/>
    <xf numFmtId="38" fontId="0" fillId="0" borderId="0" xfId="0" applyFont="1" applyFill="1" applyBorder="1" applyAlignment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8" fontId="3" fillId="0" borderId="0" xfId="0" applyNumberFormat="1" applyFont="1" applyFill="1" applyAlignme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38" fontId="0" fillId="0" borderId="0" xfId="0" applyFont="1" applyBorder="1"/>
    <xf numFmtId="14" fontId="3" fillId="0" borderId="0" xfId="0" quotePrefix="1" applyNumberFormat="1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38" fontId="2" fillId="3" borderId="11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40" fontId="1" fillId="0" borderId="1" xfId="0" applyNumberFormat="1" applyFont="1" applyBorder="1"/>
    <xf numFmtId="40" fontId="1" fillId="0" borderId="1" xfId="0" applyNumberFormat="1" applyFont="1" applyFill="1" applyBorder="1"/>
    <xf numFmtId="8" fontId="0" fillId="0" borderId="0" xfId="0" applyNumberFormat="1" applyFont="1" applyFill="1" applyAlignment="1"/>
    <xf numFmtId="40" fontId="0" fillId="0" borderId="0" xfId="0" applyNumberFormat="1" applyFont="1"/>
    <xf numFmtId="40" fontId="0" fillId="0" borderId="0" xfId="0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2" bestFit="1" customWidth="1"/>
    <col min="2" max="2" width="10.85546875" style="2" bestFit="1" customWidth="1"/>
    <col min="3" max="3" width="7.28515625" style="2" bestFit="1" customWidth="1"/>
    <col min="4" max="4" width="11.5703125" style="2" bestFit="1" customWidth="1"/>
    <col min="5" max="5" width="43.140625" style="2" customWidth="1"/>
    <col min="6" max="6" width="21.5703125" style="2" customWidth="1"/>
    <col min="7" max="7" width="26.85546875" style="2" bestFit="1" customWidth="1"/>
    <col min="8" max="8" width="25.7109375" style="2" customWidth="1"/>
    <col min="9" max="9" width="10" style="50" customWidth="1"/>
    <col min="10" max="10" width="18.28515625" style="65" bestFit="1" customWidth="1"/>
    <col min="11" max="11" width="14.42578125" style="65" bestFit="1" customWidth="1"/>
    <col min="12" max="12" width="13.7109375" style="65" bestFit="1" customWidth="1"/>
    <col min="13" max="14" width="9.7109375" style="2" bestFit="1" customWidth="1"/>
    <col min="15" max="16384" width="8.85546875" style="2"/>
  </cols>
  <sheetData>
    <row r="1" spans="1:12" x14ac:dyDescent="0.2">
      <c r="A1" s="72"/>
      <c r="B1" s="72"/>
      <c r="C1" s="72"/>
      <c r="D1" s="72"/>
      <c r="E1" s="72"/>
      <c r="F1" s="72" t="s">
        <v>17</v>
      </c>
      <c r="G1" s="72"/>
      <c r="H1" s="72"/>
      <c r="I1" s="72"/>
      <c r="J1" s="72"/>
      <c r="K1" s="72"/>
      <c r="L1" s="72"/>
    </row>
    <row r="2" spans="1:12" x14ac:dyDescent="0.2">
      <c r="A2" s="72"/>
      <c r="B2" s="72"/>
      <c r="C2" s="72"/>
      <c r="D2" s="72"/>
      <c r="E2" s="72"/>
      <c r="F2" s="72" t="s">
        <v>18</v>
      </c>
      <c r="G2" s="72"/>
      <c r="H2" s="72"/>
      <c r="I2" s="72"/>
      <c r="J2" s="72"/>
      <c r="K2" s="72"/>
      <c r="L2" s="72"/>
    </row>
    <row r="3" spans="1:12" x14ac:dyDescent="0.2">
      <c r="A3" s="72"/>
      <c r="B3" s="72"/>
      <c r="C3" s="72"/>
      <c r="D3" s="72"/>
      <c r="E3" s="72"/>
      <c r="F3" s="72" t="s">
        <v>30</v>
      </c>
      <c r="G3" s="72"/>
      <c r="H3" s="72"/>
      <c r="I3" s="72"/>
      <c r="J3" s="72"/>
      <c r="K3" s="72"/>
      <c r="L3" s="72"/>
    </row>
    <row r="4" spans="1:12" x14ac:dyDescent="0.2">
      <c r="A4" s="72"/>
      <c r="B4" s="72"/>
      <c r="C4" s="72"/>
      <c r="D4" s="72"/>
      <c r="E4" s="72"/>
      <c r="F4" s="72" t="str">
        <f>[1]Template!$A$4</f>
        <v>March 31, 2021</v>
      </c>
      <c r="G4" s="72"/>
      <c r="H4" s="72"/>
      <c r="I4" s="72"/>
      <c r="J4" s="72"/>
      <c r="K4" s="72"/>
      <c r="L4" s="72"/>
    </row>
    <row r="7" spans="1:12" s="8" customFormat="1" x14ac:dyDescent="0.2">
      <c r="A7" s="3"/>
      <c r="B7" s="4"/>
      <c r="C7" s="4"/>
      <c r="D7" s="4"/>
      <c r="E7" s="4"/>
      <c r="F7" s="4"/>
      <c r="G7" s="4"/>
      <c r="H7" s="5"/>
      <c r="I7" s="5"/>
      <c r="J7" s="6"/>
      <c r="K7" s="74"/>
      <c r="L7" s="7"/>
    </row>
    <row r="8" spans="1:12" s="66" customFormat="1" x14ac:dyDescent="0.2">
      <c r="A8" s="67"/>
      <c r="B8" s="68"/>
      <c r="C8" s="68"/>
      <c r="D8" s="68" t="s">
        <v>0</v>
      </c>
      <c r="E8" s="68"/>
      <c r="F8" s="68"/>
      <c r="G8" s="68"/>
      <c r="H8" s="69"/>
      <c r="I8" s="69" t="s">
        <v>10</v>
      </c>
      <c r="J8" s="70"/>
      <c r="K8" s="75" t="s">
        <v>7</v>
      </c>
      <c r="L8" s="73"/>
    </row>
    <row r="9" spans="1:12" s="8" customFormat="1" x14ac:dyDescent="0.2">
      <c r="A9" s="9" t="s">
        <v>1</v>
      </c>
      <c r="B9" s="10" t="s">
        <v>2</v>
      </c>
      <c r="C9" s="10" t="s">
        <v>13</v>
      </c>
      <c r="D9" s="10" t="s">
        <v>3</v>
      </c>
      <c r="E9" s="10" t="s">
        <v>11</v>
      </c>
      <c r="F9" s="10"/>
      <c r="G9" s="10"/>
      <c r="H9" s="11"/>
      <c r="I9" s="11" t="s">
        <v>6</v>
      </c>
      <c r="J9" s="12" t="s">
        <v>8</v>
      </c>
      <c r="K9" s="13" t="s">
        <v>27</v>
      </c>
      <c r="L9" s="13" t="s">
        <v>28</v>
      </c>
    </row>
    <row r="10" spans="1:12" x14ac:dyDescent="0.2">
      <c r="A10" s="14"/>
      <c r="B10" s="15"/>
      <c r="C10" s="15"/>
      <c r="D10" s="15"/>
      <c r="F10" s="15"/>
      <c r="G10" s="15"/>
      <c r="H10" s="16"/>
      <c r="I10" s="76"/>
      <c r="J10" s="17"/>
      <c r="K10" s="18"/>
      <c r="L10" s="18"/>
    </row>
    <row r="11" spans="1:12" x14ac:dyDescent="0.2">
      <c r="A11" s="19" t="s">
        <v>16</v>
      </c>
      <c r="B11" s="20">
        <v>6086</v>
      </c>
      <c r="C11" s="20"/>
      <c r="D11" s="21"/>
      <c r="E11" s="22" t="s">
        <v>17</v>
      </c>
      <c r="F11" s="15"/>
      <c r="G11" s="20"/>
      <c r="H11" s="23"/>
      <c r="I11" s="76"/>
      <c r="J11" s="17"/>
      <c r="K11" s="18"/>
      <c r="L11" s="18"/>
    </row>
    <row r="12" spans="1:12" x14ac:dyDescent="0.2">
      <c r="A12" s="19"/>
      <c r="B12" s="20"/>
      <c r="C12" s="20"/>
      <c r="D12" s="21"/>
      <c r="E12" s="22"/>
      <c r="F12" s="15"/>
      <c r="G12" s="20"/>
      <c r="H12" s="23"/>
      <c r="I12" s="76"/>
      <c r="J12" s="17"/>
      <c r="K12" s="18"/>
      <c r="L12" s="18"/>
    </row>
    <row r="13" spans="1:12" x14ac:dyDescent="0.2">
      <c r="A13" s="14"/>
      <c r="B13" s="20"/>
      <c r="C13" s="20"/>
      <c r="D13" s="15"/>
      <c r="E13" s="22" t="s">
        <v>19</v>
      </c>
      <c r="F13" s="24" t="str">
        <f>[1]Template!$F$12</f>
        <v>February 28, 2021</v>
      </c>
      <c r="G13" s="20"/>
      <c r="H13" s="23"/>
      <c r="I13" s="76"/>
      <c r="J13" s="17"/>
      <c r="K13" s="18"/>
      <c r="L13" s="18"/>
    </row>
    <row r="14" spans="1:12" x14ac:dyDescent="0.2">
      <c r="A14" s="19"/>
      <c r="B14" s="25"/>
      <c r="C14" s="25"/>
      <c r="D14" s="15"/>
      <c r="E14" s="2" t="s">
        <v>9</v>
      </c>
      <c r="F14" s="26"/>
      <c r="G14" s="27"/>
      <c r="H14" s="28"/>
      <c r="I14" s="76"/>
      <c r="J14" s="17">
        <v>16121399.070000002</v>
      </c>
      <c r="K14" s="71">
        <v>17933701.82</v>
      </c>
      <c r="L14" s="18">
        <v>2424262.9081758168</v>
      </c>
    </row>
    <row r="15" spans="1:12" x14ac:dyDescent="0.2">
      <c r="A15" s="19"/>
      <c r="B15" s="25"/>
      <c r="C15" s="25"/>
      <c r="D15" s="15"/>
      <c r="F15" s="26"/>
      <c r="G15" s="25"/>
      <c r="H15" s="28"/>
      <c r="I15" s="76"/>
      <c r="J15" s="17"/>
      <c r="K15" s="18"/>
      <c r="L15" s="18"/>
    </row>
    <row r="16" spans="1:12" ht="12" customHeight="1" x14ac:dyDescent="0.2">
      <c r="A16" s="14"/>
      <c r="B16" s="15"/>
      <c r="C16" s="15"/>
      <c r="D16" s="15"/>
      <c r="E16" s="22" t="s">
        <v>25</v>
      </c>
      <c r="F16" s="15"/>
      <c r="G16" s="15"/>
      <c r="H16" s="16"/>
      <c r="I16" s="77"/>
      <c r="J16" s="17"/>
      <c r="K16" s="18"/>
      <c r="L16" s="29"/>
    </row>
    <row r="17" spans="1:12" s="93" customFormat="1" x14ac:dyDescent="0.2">
      <c r="A17" s="87"/>
      <c r="B17" s="88"/>
      <c r="C17" s="88"/>
      <c r="D17" s="89"/>
      <c r="E17" s="93" t="s">
        <v>57</v>
      </c>
      <c r="F17" s="26"/>
      <c r="G17" s="88"/>
      <c r="H17" s="90"/>
      <c r="I17" s="94" t="s">
        <v>48</v>
      </c>
      <c r="J17" s="91"/>
      <c r="K17" s="91"/>
      <c r="L17" s="92">
        <v>-268108</v>
      </c>
    </row>
    <row r="18" spans="1:12" s="93" customFormat="1" x14ac:dyDescent="0.2">
      <c r="A18" s="87"/>
      <c r="B18" s="88"/>
      <c r="C18" s="88"/>
      <c r="D18" s="89"/>
      <c r="E18"/>
      <c r="F18" s="26"/>
      <c r="G18" s="88"/>
      <c r="H18" s="90"/>
      <c r="I18" s="94"/>
      <c r="J18" s="118"/>
      <c r="K18" s="91"/>
      <c r="L18" s="119"/>
    </row>
    <row r="19" spans="1:12" x14ac:dyDescent="0.2">
      <c r="A19" s="19"/>
      <c r="B19" s="25"/>
      <c r="C19" s="25"/>
      <c r="D19" s="30"/>
      <c r="F19" s="26"/>
      <c r="G19" s="25"/>
      <c r="H19" s="28"/>
      <c r="I19" s="76"/>
      <c r="J19" s="29"/>
      <c r="K19" s="29"/>
      <c r="L19" s="29"/>
    </row>
    <row r="20" spans="1:12" ht="25.5" x14ac:dyDescent="0.2">
      <c r="A20" s="14"/>
      <c r="B20" s="15"/>
      <c r="C20" s="15"/>
      <c r="D20" s="15"/>
      <c r="E20" s="31" t="s">
        <v>20</v>
      </c>
      <c r="F20" s="32" t="s">
        <v>4</v>
      </c>
      <c r="G20" s="33" t="s">
        <v>5</v>
      </c>
      <c r="H20" s="32" t="s">
        <v>14</v>
      </c>
      <c r="I20" s="78"/>
      <c r="J20" s="34">
        <f>SUM(J14:J19)</f>
        <v>16121399.070000002</v>
      </c>
      <c r="K20" s="34">
        <f>SUM(K14:K19)</f>
        <v>17933701.82</v>
      </c>
      <c r="L20" s="34">
        <f>SUM(L14:L19)</f>
        <v>2156154.9081758168</v>
      </c>
    </row>
    <row r="21" spans="1:12" x14ac:dyDescent="0.2">
      <c r="A21" s="14"/>
      <c r="B21" s="15"/>
      <c r="C21" s="15"/>
      <c r="D21" s="15"/>
      <c r="E21" s="35"/>
      <c r="F21" s="36"/>
      <c r="G21" s="37"/>
      <c r="H21" s="38"/>
      <c r="I21" s="79"/>
      <c r="J21" s="17"/>
      <c r="K21" s="18"/>
      <c r="L21" s="18"/>
    </row>
    <row r="22" spans="1:12" x14ac:dyDescent="0.2">
      <c r="A22" s="14"/>
      <c r="B22" s="15"/>
      <c r="C22" s="15"/>
      <c r="D22" s="15"/>
      <c r="E22" s="40" t="s">
        <v>21</v>
      </c>
      <c r="F22" s="38"/>
      <c r="G22" s="37"/>
      <c r="H22" s="38"/>
      <c r="I22" s="79"/>
      <c r="J22" s="17"/>
      <c r="K22" s="18"/>
      <c r="L22" s="18"/>
    </row>
    <row r="23" spans="1:12" x14ac:dyDescent="0.2">
      <c r="A23" s="14"/>
      <c r="B23" s="15"/>
      <c r="C23" s="15"/>
      <c r="D23" s="15"/>
      <c r="E23" s="22"/>
      <c r="F23" s="38"/>
      <c r="G23" s="38"/>
      <c r="H23" s="37"/>
      <c r="I23" s="80"/>
      <c r="J23" s="17"/>
      <c r="K23" s="18"/>
      <c r="L23" s="18"/>
    </row>
    <row r="24" spans="1:12" x14ac:dyDescent="0.2">
      <c r="A24" s="14"/>
      <c r="B24" s="15"/>
      <c r="C24" s="15"/>
      <c r="D24" s="15"/>
      <c r="E24" s="22" t="s">
        <v>15</v>
      </c>
      <c r="F24" s="38"/>
      <c r="G24" s="38"/>
      <c r="H24" s="37"/>
      <c r="I24" s="80"/>
      <c r="J24" s="17"/>
      <c r="K24" s="18"/>
      <c r="L24" s="18"/>
    </row>
    <row r="25" spans="1:12" s="117" customFormat="1" x14ac:dyDescent="0.2">
      <c r="A25" s="19"/>
      <c r="B25" s="20"/>
      <c r="C25" s="21"/>
      <c r="D25" s="21"/>
      <c r="E25" s="100"/>
      <c r="F25" s="38"/>
      <c r="G25" s="38"/>
      <c r="H25" s="37"/>
      <c r="I25" s="80"/>
      <c r="J25" s="29"/>
      <c r="K25" s="29"/>
      <c r="L25" s="29"/>
    </row>
    <row r="26" spans="1:12" s="117" customFormat="1" x14ac:dyDescent="0.2">
      <c r="A26" s="115" t="s">
        <v>16</v>
      </c>
      <c r="B26" s="116">
        <v>6086</v>
      </c>
      <c r="C26" s="21" t="s">
        <v>31</v>
      </c>
      <c r="D26" s="21" t="s">
        <v>32</v>
      </c>
      <c r="E26" s="100" t="s">
        <v>33</v>
      </c>
      <c r="F26" s="38" t="s">
        <v>52</v>
      </c>
      <c r="G26" s="38" t="s">
        <v>34</v>
      </c>
      <c r="H26" s="37" t="s">
        <v>35</v>
      </c>
      <c r="I26" s="80" t="s">
        <v>36</v>
      </c>
      <c r="J26" s="29">
        <v>-68200.56</v>
      </c>
      <c r="K26" s="29"/>
      <c r="L26" s="29"/>
    </row>
    <row r="27" spans="1:12" s="117" customFormat="1" x14ac:dyDescent="0.2">
      <c r="A27" s="115" t="s">
        <v>16</v>
      </c>
      <c r="B27" s="116">
        <v>6086</v>
      </c>
      <c r="C27" s="21" t="s">
        <v>31</v>
      </c>
      <c r="D27" s="21" t="s">
        <v>37</v>
      </c>
      <c r="E27" s="100" t="s">
        <v>38</v>
      </c>
      <c r="F27" s="38" t="s">
        <v>53</v>
      </c>
      <c r="G27" s="38" t="s">
        <v>39</v>
      </c>
      <c r="H27" s="37" t="s">
        <v>40</v>
      </c>
      <c r="I27" s="80" t="s">
        <v>41</v>
      </c>
      <c r="J27" s="29">
        <v>131986</v>
      </c>
      <c r="K27" s="29"/>
      <c r="L27" s="29"/>
    </row>
    <row r="28" spans="1:12" s="117" customFormat="1" x14ac:dyDescent="0.2">
      <c r="A28" s="115" t="s">
        <v>16</v>
      </c>
      <c r="B28" s="116">
        <v>6086</v>
      </c>
      <c r="C28" s="21" t="s">
        <v>31</v>
      </c>
      <c r="D28" s="21" t="s">
        <v>37</v>
      </c>
      <c r="E28" s="100" t="s">
        <v>42</v>
      </c>
      <c r="F28" s="38" t="s">
        <v>54</v>
      </c>
      <c r="G28" s="38" t="s">
        <v>43</v>
      </c>
      <c r="H28" s="37" t="s">
        <v>44</v>
      </c>
      <c r="I28" s="80" t="s">
        <v>41</v>
      </c>
      <c r="J28" s="29">
        <v>1621300</v>
      </c>
      <c r="K28" s="29"/>
      <c r="L28" s="29"/>
    </row>
    <row r="29" spans="1:12" s="117" customFormat="1" x14ac:dyDescent="0.2">
      <c r="A29" s="19" t="s">
        <v>16</v>
      </c>
      <c r="B29" s="20">
        <v>6086</v>
      </c>
      <c r="C29" s="21" t="s">
        <v>31</v>
      </c>
      <c r="D29" s="21" t="s">
        <v>37</v>
      </c>
      <c r="E29" s="100" t="s">
        <v>45</v>
      </c>
      <c r="F29" s="38" t="s">
        <v>55</v>
      </c>
      <c r="G29" s="38" t="s">
        <v>46</v>
      </c>
      <c r="H29" s="37" t="s">
        <v>47</v>
      </c>
      <c r="I29" s="80" t="s">
        <v>48</v>
      </c>
      <c r="J29" s="29"/>
      <c r="K29" s="29"/>
      <c r="L29" s="29">
        <v>39838</v>
      </c>
    </row>
    <row r="30" spans="1:12" s="117" customFormat="1" x14ac:dyDescent="0.2">
      <c r="A30" s="19" t="s">
        <v>16</v>
      </c>
      <c r="B30" s="20">
        <v>6086</v>
      </c>
      <c r="C30" s="21" t="s">
        <v>31</v>
      </c>
      <c r="D30" s="21" t="s">
        <v>32</v>
      </c>
      <c r="E30" s="100" t="s">
        <v>49</v>
      </c>
      <c r="F30" s="38" t="s">
        <v>56</v>
      </c>
      <c r="G30" s="38" t="s">
        <v>50</v>
      </c>
      <c r="H30" s="37" t="s">
        <v>51</v>
      </c>
      <c r="I30" s="80" t="s">
        <v>41</v>
      </c>
      <c r="J30" s="29">
        <v>278400</v>
      </c>
      <c r="K30" s="29"/>
      <c r="L30" s="29"/>
    </row>
    <row r="31" spans="1:12" x14ac:dyDescent="0.2">
      <c r="A31" s="19"/>
      <c r="B31" s="20"/>
      <c r="C31" s="15"/>
      <c r="D31" s="15"/>
      <c r="E31" s="100"/>
      <c r="F31" s="102"/>
      <c r="G31" s="102"/>
      <c r="H31" s="103"/>
      <c r="I31" s="80"/>
      <c r="J31" s="18"/>
      <c r="K31" s="29"/>
      <c r="L31" s="18"/>
    </row>
    <row r="32" spans="1:12" x14ac:dyDescent="0.2">
      <c r="A32" s="14"/>
      <c r="B32" s="15"/>
      <c r="C32" s="15"/>
      <c r="D32" s="15"/>
      <c r="E32" s="41" t="s">
        <v>22</v>
      </c>
      <c r="F32" s="42"/>
      <c r="G32" s="42"/>
      <c r="H32" s="43"/>
      <c r="I32" s="81"/>
      <c r="J32" s="44">
        <f>SUM(J25:J31)</f>
        <v>1963485.44</v>
      </c>
      <c r="K32" s="44">
        <f>SUM(K25:K31)</f>
        <v>0</v>
      </c>
      <c r="L32" s="44">
        <f>SUM(L28:L31)</f>
        <v>39838</v>
      </c>
    </row>
    <row r="33" spans="1:12" x14ac:dyDescent="0.2">
      <c r="A33" s="14"/>
      <c r="B33" s="15"/>
      <c r="C33" s="15"/>
      <c r="D33" s="15"/>
      <c r="E33" s="35"/>
      <c r="F33" s="38"/>
      <c r="G33" s="38"/>
      <c r="H33" s="39"/>
      <c r="I33" s="79"/>
      <c r="J33" s="17"/>
      <c r="K33" s="18"/>
      <c r="L33" s="18"/>
    </row>
    <row r="34" spans="1:12" x14ac:dyDescent="0.2">
      <c r="A34" s="14"/>
      <c r="B34" s="20"/>
      <c r="C34" s="15"/>
      <c r="D34" s="15"/>
      <c r="E34" s="22" t="s">
        <v>12</v>
      </c>
      <c r="F34" s="38"/>
      <c r="G34" s="38"/>
      <c r="H34" s="39"/>
      <c r="I34" s="79"/>
      <c r="J34" s="17"/>
      <c r="K34" s="18"/>
      <c r="L34" s="18"/>
    </row>
    <row r="35" spans="1:12" x14ac:dyDescent="0.2">
      <c r="A35" s="19"/>
      <c r="B35" s="20"/>
      <c r="C35" s="15"/>
      <c r="D35" s="45"/>
      <c r="F35" s="38"/>
      <c r="G35" s="38"/>
      <c r="H35" s="46"/>
      <c r="I35" s="79"/>
      <c r="J35" s="17"/>
      <c r="K35" s="18"/>
      <c r="L35" s="18"/>
    </row>
    <row r="36" spans="1:12" x14ac:dyDescent="0.2">
      <c r="A36" s="19"/>
      <c r="B36" s="20"/>
      <c r="C36" s="110"/>
      <c r="D36" s="111"/>
      <c r="E36" s="114" t="s">
        <v>29</v>
      </c>
      <c r="F36" s="109"/>
      <c r="G36" s="109"/>
      <c r="H36" s="112"/>
      <c r="I36" s="108"/>
      <c r="J36" s="17"/>
      <c r="K36" s="18"/>
      <c r="L36" s="18"/>
    </row>
    <row r="37" spans="1:12" x14ac:dyDescent="0.2">
      <c r="A37" s="14"/>
      <c r="B37" s="20"/>
      <c r="C37" s="15"/>
      <c r="D37" s="45"/>
      <c r="E37" s="47"/>
      <c r="F37" s="38"/>
      <c r="G37" s="38"/>
      <c r="H37" s="46"/>
      <c r="I37" s="79"/>
      <c r="J37" s="17"/>
      <c r="K37" s="18"/>
      <c r="L37" s="18"/>
    </row>
    <row r="38" spans="1:12" x14ac:dyDescent="0.2">
      <c r="A38" s="19"/>
      <c r="B38" s="20"/>
      <c r="C38" s="48"/>
      <c r="D38" s="49"/>
      <c r="E38" s="50"/>
      <c r="F38" s="38"/>
      <c r="G38" s="38"/>
      <c r="H38" s="39"/>
      <c r="I38" s="79"/>
      <c r="J38" s="17"/>
      <c r="K38" s="18"/>
      <c r="L38" s="18"/>
    </row>
    <row r="39" spans="1:12" x14ac:dyDescent="0.2">
      <c r="A39" s="14"/>
      <c r="B39" s="15"/>
      <c r="C39" s="15"/>
      <c r="D39" s="15"/>
      <c r="E39" s="41" t="s">
        <v>23</v>
      </c>
      <c r="F39" s="42"/>
      <c r="G39" s="42"/>
      <c r="H39" s="43"/>
      <c r="I39" s="81"/>
      <c r="J39" s="44">
        <f>SUM(J35:J38)</f>
        <v>0</v>
      </c>
      <c r="K39" s="44">
        <f>SUM(K35:K38)</f>
        <v>0</v>
      </c>
      <c r="L39" s="44">
        <f>SUM(L35:L38)</f>
        <v>0</v>
      </c>
    </row>
    <row r="40" spans="1:12" x14ac:dyDescent="0.2">
      <c r="A40" s="14"/>
      <c r="B40" s="15"/>
      <c r="C40" s="15"/>
      <c r="D40" s="15"/>
      <c r="E40" s="35"/>
      <c r="F40" s="35"/>
      <c r="G40" s="35"/>
      <c r="H40" s="35"/>
      <c r="I40" s="82"/>
      <c r="J40" s="51"/>
      <c r="K40" s="18"/>
      <c r="L40" s="18"/>
    </row>
    <row r="41" spans="1:12" x14ac:dyDescent="0.2">
      <c r="A41" s="14"/>
      <c r="B41" s="15"/>
      <c r="C41" s="15"/>
      <c r="D41" s="15"/>
      <c r="F41" s="15"/>
      <c r="G41" s="15"/>
      <c r="H41" s="15"/>
      <c r="I41" s="83"/>
      <c r="J41" s="17"/>
      <c r="K41" s="18"/>
      <c r="L41" s="18"/>
    </row>
    <row r="42" spans="1:12" ht="25.5" customHeight="1" x14ac:dyDescent="0.2">
      <c r="A42" s="14"/>
      <c r="B42" s="15"/>
      <c r="C42" s="15"/>
      <c r="D42" s="15"/>
      <c r="E42" s="52" t="s">
        <v>24</v>
      </c>
      <c r="F42" s="52"/>
      <c r="G42" s="53"/>
      <c r="H42" s="53"/>
      <c r="I42" s="84"/>
      <c r="J42" s="34">
        <f>J32+J39</f>
        <v>1963485.44</v>
      </c>
      <c r="K42" s="34">
        <f>K32+K39</f>
        <v>0</v>
      </c>
      <c r="L42" s="54">
        <f>L32+L39</f>
        <v>39838</v>
      </c>
    </row>
    <row r="43" spans="1:12" x14ac:dyDescent="0.2">
      <c r="A43" s="14"/>
      <c r="B43" s="15"/>
      <c r="C43" s="15"/>
      <c r="D43" s="15"/>
      <c r="E43" s="15"/>
      <c r="F43" s="15"/>
      <c r="G43" s="15"/>
      <c r="H43" s="15"/>
      <c r="I43" s="83"/>
      <c r="J43" s="17"/>
      <c r="K43" s="18"/>
      <c r="L43" s="18"/>
    </row>
    <row r="44" spans="1:12" s="15" customFormat="1" ht="38.25" x14ac:dyDescent="0.2">
      <c r="A44" s="14"/>
      <c r="E44" s="55" t="s">
        <v>26</v>
      </c>
      <c r="F44" s="56" t="str">
        <f>F4</f>
        <v>March 31, 2021</v>
      </c>
      <c r="G44" s="57"/>
      <c r="H44" s="57"/>
      <c r="I44" s="85"/>
      <c r="J44" s="113">
        <f>-J42+J20</f>
        <v>14157913.630000003</v>
      </c>
      <c r="K44" s="113">
        <f>-K42+K20</f>
        <v>17933701.82</v>
      </c>
      <c r="L44" s="113">
        <f>-L42+L20</f>
        <v>2116316.9081758168</v>
      </c>
    </row>
    <row r="45" spans="1:12" s="15" customFormat="1" x14ac:dyDescent="0.2">
      <c r="A45" s="58"/>
      <c r="B45" s="59"/>
      <c r="C45" s="59"/>
      <c r="D45" s="59"/>
      <c r="E45" s="59"/>
      <c r="F45" s="60"/>
      <c r="G45" s="60"/>
      <c r="H45" s="60"/>
      <c r="I45" s="86"/>
      <c r="J45" s="61"/>
      <c r="K45" s="61"/>
      <c r="L45" s="62"/>
    </row>
    <row r="46" spans="1:12" s="93" customFormat="1" x14ac:dyDescent="0.2">
      <c r="E46" s="99"/>
      <c r="F46" s="99"/>
      <c r="G46" s="99"/>
      <c r="H46" s="99"/>
      <c r="I46" s="105"/>
      <c r="J46" s="106"/>
      <c r="K46" s="106"/>
      <c r="L46" s="106"/>
    </row>
    <row r="47" spans="1:12" x14ac:dyDescent="0.2">
      <c r="A47" s="63"/>
      <c r="B47" s="63"/>
      <c r="C47" s="63"/>
      <c r="D47" s="63"/>
      <c r="E47" s="95"/>
      <c r="F47" s="96"/>
      <c r="G47" s="96"/>
      <c r="H47" s="101"/>
      <c r="I47" s="101"/>
      <c r="J47" s="120"/>
      <c r="K47" s="107"/>
      <c r="L47" s="107"/>
    </row>
    <row r="48" spans="1:12" x14ac:dyDescent="0.2">
      <c r="I48" s="104"/>
      <c r="J48" s="121"/>
      <c r="K48" s="1"/>
      <c r="L48" s="1"/>
    </row>
    <row r="49" spans="10:12" x14ac:dyDescent="0.2">
      <c r="J49" s="97"/>
      <c r="K49" s="97"/>
      <c r="L49" s="97"/>
    </row>
    <row r="50" spans="10:12" x14ac:dyDescent="0.2">
      <c r="J50" s="122"/>
      <c r="K50" s="98"/>
      <c r="L50" s="98"/>
    </row>
    <row r="51" spans="10:12" x14ac:dyDescent="0.2">
      <c r="J51" s="1"/>
      <c r="K51" s="1"/>
      <c r="L51" s="1"/>
    </row>
    <row r="52" spans="10:12" x14ac:dyDescent="0.2">
      <c r="J52" s="64"/>
      <c r="K52" s="64"/>
      <c r="L52" s="64"/>
    </row>
  </sheetData>
  <phoneticPr fontId="0" type="noConversion"/>
  <printOptions horizontalCentered="1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Fresno</vt:lpstr>
      <vt:lpstr>Fresno!Print_Area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2020-06-02T15:31:39Z</cp:lastPrinted>
  <dcterms:created xsi:type="dcterms:W3CDTF">2004-07-28T16:25:05Z</dcterms:created>
  <dcterms:modified xsi:type="dcterms:W3CDTF">2021-04-08T18:33:42Z</dcterms:modified>
</cp:coreProperties>
</file>