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defaultThemeVersion="124226"/>
  <mc:AlternateContent xmlns:mc="http://schemas.openxmlformats.org/markup-compatibility/2006">
    <mc:Choice Requires="x15">
      <x15ac:absPath xmlns:x15ac="http://schemas.microsoft.com/office/spreadsheetml/2010/11/ac" url="G:\OSP\Programs\ATP\2027 Solicitation (Cycle 8)\Application Attachments\Final Remediated Documents\"/>
    </mc:Choice>
  </mc:AlternateContent>
  <xr:revisionPtr revIDLastSave="0" documentId="8_{1F033940-1700-41A6-AFB3-14D5F12B6E5C}" xr6:coauthVersionLast="47" xr6:coauthVersionMax="47" xr10:uidLastSave="{00000000-0000-0000-0000-000000000000}"/>
  <bookViews>
    <workbookView xWindow="-110" yWindow="-110" windowWidth="19420" windowHeight="10300" tabRatio="772" activeTab="1" xr2:uid="{00000000-000D-0000-FFFF-FFFF00000000}"/>
  </bookViews>
  <sheets>
    <sheet name="Instructions (do not attach)" sheetId="2" r:id="rId1"/>
    <sheet name="Project Cost Estimate" sheetId="1" r:id="rId2"/>
    <sheet name="Allowable Lump Sum Items" sheetId="3" r:id="rId3"/>
  </sheets>
  <definedNames>
    <definedName name="_xlnm.Print_Area" localSheetId="0">'Instructions (do not attach)'!#REF!</definedName>
    <definedName name="_xlnm.Print_Area" localSheetId="1">'Project Cost Estimate'!$B$1:$O$111</definedName>
    <definedName name="_xlnm.Print_Titles" localSheetId="1">'Project Cost Estimate'!$1:$9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1" i="1" l="1"/>
  <c r="H22" i="1"/>
  <c r="H23" i="1"/>
  <c r="H24" i="1"/>
  <c r="H25" i="1"/>
  <c r="L89" i="1"/>
  <c r="L77" i="1"/>
  <c r="H84" i="1"/>
  <c r="H79" i="1"/>
  <c r="K27" i="1"/>
  <c r="H16" i="1" l="1"/>
  <c r="H17" i="1"/>
  <c r="H67" i="1" l="1"/>
  <c r="H66" i="1"/>
  <c r="J66" i="1" s="1"/>
  <c r="H65" i="1"/>
  <c r="O65" i="1" s="1"/>
  <c r="H64" i="1"/>
  <c r="H63" i="1"/>
  <c r="O63" i="1" s="1"/>
  <c r="H62" i="1"/>
  <c r="J62" i="1" s="1"/>
  <c r="H61" i="1"/>
  <c r="O61" i="1" s="1"/>
  <c r="H60" i="1"/>
  <c r="H59" i="1"/>
  <c r="H58" i="1"/>
  <c r="J58" i="1" s="1"/>
  <c r="H57" i="1"/>
  <c r="O57" i="1" s="1"/>
  <c r="H56" i="1"/>
  <c r="H55" i="1"/>
  <c r="H54" i="1"/>
  <c r="J54" i="1" s="1"/>
  <c r="H53" i="1"/>
  <c r="O53" i="1" s="1"/>
  <c r="H52" i="1"/>
  <c r="H51" i="1"/>
  <c r="O51" i="1" s="1"/>
  <c r="H50" i="1"/>
  <c r="O50" i="1" s="1"/>
  <c r="H49" i="1"/>
  <c r="J49" i="1" s="1"/>
  <c r="H48" i="1"/>
  <c r="H47" i="1"/>
  <c r="O47" i="1" s="1"/>
  <c r="H46" i="1"/>
  <c r="O46" i="1" s="1"/>
  <c r="H45" i="1"/>
  <c r="J45" i="1" s="1"/>
  <c r="H44" i="1"/>
  <c r="H43" i="1"/>
  <c r="O43" i="1" s="1"/>
  <c r="H42" i="1"/>
  <c r="O42" i="1" s="1"/>
  <c r="H41" i="1"/>
  <c r="J41" i="1" s="1"/>
  <c r="H40" i="1"/>
  <c r="H39" i="1"/>
  <c r="O39" i="1" s="1"/>
  <c r="O24" i="1"/>
  <c r="O23" i="1"/>
  <c r="O22" i="1"/>
  <c r="H20" i="1"/>
  <c r="O20" i="1" s="1"/>
  <c r="J42" i="1" l="1"/>
  <c r="O58" i="1"/>
  <c r="J46" i="1"/>
  <c r="J59" i="1"/>
  <c r="J67" i="1"/>
  <c r="O40" i="1"/>
  <c r="O54" i="1"/>
  <c r="O59" i="1"/>
  <c r="O64" i="1"/>
  <c r="J56" i="1"/>
  <c r="J50" i="1"/>
  <c r="J60" i="1"/>
  <c r="O44" i="1"/>
  <c r="O55" i="1"/>
  <c r="O60" i="1"/>
  <c r="O66" i="1"/>
  <c r="J64" i="1"/>
  <c r="O52" i="1"/>
  <c r="J55" i="1"/>
  <c r="J63" i="1"/>
  <c r="O48" i="1"/>
  <c r="O56" i="1"/>
  <c r="O62" i="1"/>
  <c r="O67" i="1"/>
  <c r="J53" i="1"/>
  <c r="J57" i="1"/>
  <c r="J61" i="1"/>
  <c r="J65" i="1"/>
  <c r="J39" i="1"/>
  <c r="J43" i="1"/>
  <c r="J47" i="1"/>
  <c r="J51" i="1"/>
  <c r="O41" i="1"/>
  <c r="O45" i="1"/>
  <c r="O49" i="1"/>
  <c r="J40" i="1"/>
  <c r="J44" i="1"/>
  <c r="J48" i="1"/>
  <c r="J52" i="1"/>
  <c r="L47" i="1"/>
  <c r="K67" i="1"/>
  <c r="L67" i="1" s="1"/>
  <c r="K66" i="1"/>
  <c r="L66" i="1" s="1"/>
  <c r="K65" i="1"/>
  <c r="L65" i="1" s="1"/>
  <c r="K64" i="1"/>
  <c r="L64" i="1" s="1"/>
  <c r="K63" i="1"/>
  <c r="L63" i="1" s="1"/>
  <c r="K62" i="1"/>
  <c r="L62" i="1" s="1"/>
  <c r="K61" i="1"/>
  <c r="L61" i="1" s="1"/>
  <c r="K60" i="1"/>
  <c r="L60" i="1" s="1"/>
  <c r="K59" i="1"/>
  <c r="L59" i="1" s="1"/>
  <c r="K58" i="1"/>
  <c r="L58" i="1" s="1"/>
  <c r="K57" i="1"/>
  <c r="L57" i="1" s="1"/>
  <c r="K56" i="1"/>
  <c r="L56" i="1" s="1"/>
  <c r="K55" i="1"/>
  <c r="L55" i="1" s="1"/>
  <c r="K54" i="1"/>
  <c r="L54" i="1" s="1"/>
  <c r="K53" i="1"/>
  <c r="L53" i="1" s="1"/>
  <c r="K52" i="1"/>
  <c r="L52" i="1" s="1"/>
  <c r="K51" i="1"/>
  <c r="L51" i="1" s="1"/>
  <c r="K50" i="1"/>
  <c r="L50" i="1" s="1"/>
  <c r="K49" i="1"/>
  <c r="L49" i="1" s="1"/>
  <c r="K48" i="1"/>
  <c r="L48" i="1" s="1"/>
  <c r="K47" i="1"/>
  <c r="K46" i="1"/>
  <c r="L46" i="1" s="1"/>
  <c r="K45" i="1"/>
  <c r="L45" i="1" s="1"/>
  <c r="K44" i="1"/>
  <c r="L44" i="1" s="1"/>
  <c r="K43" i="1"/>
  <c r="L43" i="1" s="1"/>
  <c r="K42" i="1"/>
  <c r="L42" i="1" s="1"/>
  <c r="K41" i="1"/>
  <c r="L41" i="1" s="1"/>
  <c r="K40" i="1"/>
  <c r="L40" i="1" s="1"/>
  <c r="K39" i="1"/>
  <c r="L39" i="1" s="1"/>
  <c r="H86" i="1" l="1"/>
  <c r="K33" i="1"/>
  <c r="H33" i="1"/>
  <c r="J33" i="1" s="1"/>
  <c r="K28" i="1"/>
  <c r="H28" i="1"/>
  <c r="J28" i="1" s="1"/>
  <c r="K31" i="1"/>
  <c r="H31" i="1"/>
  <c r="J31" i="1" s="1"/>
  <c r="O21" i="1"/>
  <c r="L33" i="1" l="1"/>
  <c r="L28" i="1"/>
  <c r="L31" i="1"/>
  <c r="O31" i="1"/>
  <c r="O28" i="1"/>
  <c r="O33" i="1"/>
  <c r="H18" i="1"/>
  <c r="O18" i="1" s="1"/>
  <c r="O17" i="1" l="1"/>
  <c r="B17" i="1"/>
  <c r="K32" i="1" l="1"/>
  <c r="H32" i="1"/>
  <c r="J32" i="1" s="1"/>
  <c r="B18" i="1"/>
  <c r="L32" i="1" l="1"/>
  <c r="O32" i="1"/>
  <c r="K30" i="1" l="1"/>
  <c r="K29" i="1"/>
  <c r="H30" i="1" l="1"/>
  <c r="O30" i="1" s="1"/>
  <c r="J30" i="1" l="1"/>
  <c r="L30" i="1"/>
  <c r="K34" i="1"/>
  <c r="H37" i="1" l="1"/>
  <c r="O37" i="1" s="1"/>
  <c r="H38" i="1"/>
  <c r="J38" i="1" s="1"/>
  <c r="H68" i="1"/>
  <c r="K36" i="1"/>
  <c r="H36" i="1"/>
  <c r="O36" i="1" s="1"/>
  <c r="K35" i="1"/>
  <c r="H35" i="1"/>
  <c r="O35" i="1" s="1"/>
  <c r="K37" i="1"/>
  <c r="K38" i="1"/>
  <c r="H19" i="1"/>
  <c r="O19" i="1" s="1"/>
  <c r="B19" i="1"/>
  <c r="L36" i="1" l="1"/>
  <c r="L35" i="1"/>
  <c r="J36" i="1"/>
  <c r="J35" i="1"/>
  <c r="L37" i="1"/>
  <c r="J37" i="1"/>
  <c r="L38" i="1"/>
  <c r="O38" i="1"/>
  <c r="H29" i="1"/>
  <c r="O29" i="1" s="1"/>
  <c r="H27" i="1"/>
  <c r="J27" i="1" s="1"/>
  <c r="O25" i="1"/>
  <c r="B21" i="1"/>
  <c r="B25" i="1"/>
  <c r="L27" i="1" l="1"/>
  <c r="L29" i="1"/>
  <c r="O27" i="1"/>
  <c r="J29" i="1"/>
  <c r="K68" i="1" l="1"/>
  <c r="H34" i="1" l="1"/>
  <c r="B27" i="1" l="1"/>
  <c r="J34" i="1"/>
  <c r="O34" i="1"/>
  <c r="J68" i="1"/>
  <c r="O68" i="1"/>
  <c r="O16" i="1"/>
  <c r="O69" i="1" s="1"/>
  <c r="L34" i="1"/>
  <c r="L68" i="1"/>
  <c r="B28" i="1"/>
  <c r="J19" i="1" l="1"/>
  <c r="K18" i="1"/>
  <c r="K16" i="1"/>
  <c r="B29" i="1"/>
  <c r="K17" i="1" l="1"/>
  <c r="L17" i="1" s="1"/>
  <c r="K23" i="1"/>
  <c r="L23" i="1" s="1"/>
  <c r="J23" i="1"/>
  <c r="K24" i="1"/>
  <c r="L24" i="1" s="1"/>
  <c r="J24" i="1"/>
  <c r="K22" i="1"/>
  <c r="L22" i="1" s="1"/>
  <c r="J22" i="1"/>
  <c r="K20" i="1"/>
  <c r="L20" i="1" s="1"/>
  <c r="J20" i="1"/>
  <c r="J21" i="1"/>
  <c r="K21" i="1"/>
  <c r="L21" i="1" s="1"/>
  <c r="J18" i="1"/>
  <c r="L18" i="1"/>
  <c r="J17" i="1"/>
  <c r="K19" i="1"/>
  <c r="L19" i="1" s="1"/>
  <c r="J25" i="1"/>
  <c r="K25" i="1"/>
  <c r="L25" i="1" s="1"/>
  <c r="J16" i="1"/>
  <c r="L16" i="1"/>
  <c r="B30" i="1"/>
  <c r="B31" i="1"/>
  <c r="J69" i="1" l="1"/>
  <c r="L69" i="1"/>
  <c r="L78" i="1"/>
  <c r="L82" i="1"/>
  <c r="L83" i="1"/>
  <c r="B32" i="1"/>
  <c r="B33" i="1"/>
  <c r="H69" i="1" l="1"/>
  <c r="H71" i="1" s="1"/>
  <c r="J71" i="1" s="1"/>
  <c r="J79" i="1"/>
  <c r="L79" i="1" s="1"/>
  <c r="J84" i="1"/>
  <c r="L84" i="1" s="1"/>
  <c r="B34" i="1"/>
  <c r="H72" i="1" l="1"/>
  <c r="H91" i="1" s="1"/>
  <c r="J86" i="1"/>
  <c r="L86" i="1" s="1"/>
  <c r="L71" i="1"/>
  <c r="B35" i="1"/>
  <c r="J72" i="1" l="1"/>
  <c r="J91" i="1" s="1"/>
  <c r="J93" i="1" s="1"/>
  <c r="L72" i="1"/>
  <c r="H93" i="1"/>
  <c r="N89" i="1"/>
  <c r="N79" i="1"/>
  <c r="B36" i="1"/>
  <c r="B68" i="1"/>
  <c r="L93" i="1" l="1"/>
  <c r="L91" i="1"/>
  <c r="B37" i="1"/>
  <c r="B3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Mcwilliam, Teresa Rs@DOT</author>
    <author>Richard Ke</author>
    <author>csalilican</author>
  </authors>
  <commentList>
    <comment ref="I16" authorId="0" shapeId="0" xr:uid="{8D746C36-0F6E-4D2B-B342-C534F3865D5B}">
      <text>
        <r>
          <rPr>
            <b/>
            <sz val="12"/>
            <color indexed="81"/>
            <rFont val="Tahoma"/>
            <family val="2"/>
          </rPr>
          <t>Enter this item's percent ATP eligibility (0%= none elligible to 100%= fully eligible)</t>
        </r>
      </text>
    </comment>
    <comment ref="N16" authorId="0" shapeId="0" xr:uid="{CA7FDAF0-77CD-450B-B627-433CFCED213B}">
      <text>
        <r>
          <rPr>
            <b/>
            <sz val="12"/>
            <color indexed="81"/>
            <rFont val="Tahoma"/>
            <family val="2"/>
          </rPr>
          <t>Enter this item's CCC participation percentage (0%= no participation to 100%= full participation by the CCC</t>
        </r>
      </text>
    </comment>
    <comment ref="I17" authorId="0" shapeId="0" xr:uid="{9F55A6E4-D788-482E-BBA3-6B6CE8F4FDE5}">
      <text>
        <r>
          <rPr>
            <b/>
            <sz val="12"/>
            <color indexed="81"/>
            <rFont val="Tahoma"/>
            <family val="2"/>
          </rPr>
          <t>Enter this item's percent ATP eligibility (0%= none elligible to 100%= fully eligible)</t>
        </r>
      </text>
    </comment>
    <comment ref="N17" authorId="0" shapeId="0" xr:uid="{E7BBEF13-3F74-4731-BE98-059C43ED0CAD}">
      <text>
        <r>
          <rPr>
            <b/>
            <sz val="12"/>
            <color indexed="81"/>
            <rFont val="Tahoma"/>
            <family val="2"/>
          </rPr>
          <t>Enter this item's CCC participation percentage (0%= no participation to 100%= full participation by the CCC</t>
        </r>
      </text>
    </comment>
    <comment ref="I18" authorId="0" shapeId="0" xr:uid="{769406E8-803B-4583-A887-2D5C33C1792C}">
      <text>
        <r>
          <rPr>
            <b/>
            <sz val="12"/>
            <color indexed="81"/>
            <rFont val="Tahoma"/>
            <family val="2"/>
          </rPr>
          <t>Enter this item's percent ATP eligibility (0%= none elligible to 100%= fully eligible)</t>
        </r>
      </text>
    </comment>
    <comment ref="N18" authorId="0" shapeId="0" xr:uid="{F5C699DC-CCA8-4A0B-8B99-C68A85C6576C}">
      <text>
        <r>
          <rPr>
            <b/>
            <sz val="12"/>
            <color indexed="81"/>
            <rFont val="Tahoma"/>
            <family val="2"/>
          </rPr>
          <t>Enter this item's CCC participation percentage (0%= no participation to 100%= full participation by the CCC</t>
        </r>
      </text>
    </comment>
    <comment ref="I19" authorId="0" shapeId="0" xr:uid="{171E3214-2033-41DD-815B-DD9EC0BB37E5}">
      <text>
        <r>
          <rPr>
            <b/>
            <sz val="12"/>
            <color indexed="81"/>
            <rFont val="Tahoma"/>
            <family val="2"/>
          </rPr>
          <t>Enter this item's percent ATP eligibility (0%= none elligible to 100%= fully eligible)</t>
        </r>
      </text>
    </comment>
    <comment ref="N19" authorId="0" shapeId="0" xr:uid="{2A10FE45-4742-49E4-8E07-75BC9A878683}">
      <text>
        <r>
          <rPr>
            <b/>
            <sz val="12"/>
            <color indexed="81"/>
            <rFont val="Tahoma"/>
            <family val="2"/>
          </rPr>
          <t>Enter this item's CCC participation percentage (0%= no participation to 100%= full participation by the CCC</t>
        </r>
      </text>
    </comment>
    <comment ref="I20" authorId="0" shapeId="0" xr:uid="{193F009D-1259-4136-B9CE-F5C3DD42CA3A}">
      <text>
        <r>
          <rPr>
            <b/>
            <sz val="12"/>
            <color indexed="81"/>
            <rFont val="Tahoma"/>
            <family val="2"/>
          </rPr>
          <t>Enter this item's percent ATP eligibility (0%= none elligible to 100%= fully eligible)</t>
        </r>
      </text>
    </comment>
    <comment ref="N20" authorId="0" shapeId="0" xr:uid="{A1D25C83-5E6E-4D35-B2DC-191DB2FA5D04}">
      <text>
        <r>
          <rPr>
            <b/>
            <sz val="12"/>
            <color indexed="81"/>
            <rFont val="Tahoma"/>
            <family val="2"/>
          </rPr>
          <t>Enter this item's CCC participation percentage (0%= no participation to 100%= full participation by the CCC</t>
        </r>
      </text>
    </comment>
    <comment ref="I21" authorId="0" shapeId="0" xr:uid="{58879B6E-7556-46F8-AEED-E4066D6DF53D}">
      <text>
        <r>
          <rPr>
            <b/>
            <sz val="12"/>
            <color indexed="81"/>
            <rFont val="Tahoma"/>
            <family val="2"/>
          </rPr>
          <t>Enter this item's percent ATP eligibility (0%= none elligible to 100%= fully eligible)</t>
        </r>
      </text>
    </comment>
    <comment ref="N21" authorId="0" shapeId="0" xr:uid="{84EC3D2F-88C1-4BDA-87E7-A9626F7761F5}">
      <text>
        <r>
          <rPr>
            <b/>
            <sz val="12"/>
            <color indexed="81"/>
            <rFont val="Tahoma"/>
            <family val="2"/>
          </rPr>
          <t>Enter this item's CCC participation percentage (0%= no participation to 100%= full participation by the CCC</t>
        </r>
      </text>
    </comment>
    <comment ref="I22" authorId="0" shapeId="0" xr:uid="{9E432F54-1AE9-493C-AA01-8486EEE43A7A}">
      <text>
        <r>
          <rPr>
            <b/>
            <sz val="12"/>
            <color indexed="81"/>
            <rFont val="Tahoma"/>
            <family val="2"/>
          </rPr>
          <t>Enter this item's percent ATP eligibility (0%= none elligible to 100%= fully eligible)</t>
        </r>
      </text>
    </comment>
    <comment ref="N22" authorId="0" shapeId="0" xr:uid="{218F164E-FE24-4D01-94D4-463E8F9BA92B}">
      <text>
        <r>
          <rPr>
            <b/>
            <sz val="12"/>
            <color indexed="81"/>
            <rFont val="Tahoma"/>
            <family val="2"/>
          </rPr>
          <t>Enter this item's CCC participation percentage (0%= no participation to 100%= full participation by the CCC</t>
        </r>
      </text>
    </comment>
    <comment ref="I23" authorId="0" shapeId="0" xr:uid="{4FDDE75B-CD1A-48BE-A079-889B4C5B2799}">
      <text>
        <r>
          <rPr>
            <b/>
            <sz val="12"/>
            <color indexed="81"/>
            <rFont val="Tahoma"/>
            <family val="2"/>
          </rPr>
          <t>Enter this item's percent ATP eligibility (0%= none elligible to 100%= fully eligible)</t>
        </r>
      </text>
    </comment>
    <comment ref="N23" authorId="0" shapeId="0" xr:uid="{86091260-6480-4010-9F5E-43513053BEA0}">
      <text>
        <r>
          <rPr>
            <b/>
            <sz val="12"/>
            <color indexed="81"/>
            <rFont val="Tahoma"/>
            <family val="2"/>
          </rPr>
          <t>Enter this item's CCC participation percentage (0%= no participation to 100%= full participation by the CCC</t>
        </r>
      </text>
    </comment>
    <comment ref="I24" authorId="0" shapeId="0" xr:uid="{F56F513F-01CD-457E-B871-B6B9821F8961}">
      <text>
        <r>
          <rPr>
            <b/>
            <sz val="12"/>
            <color indexed="81"/>
            <rFont val="Tahoma"/>
            <family val="2"/>
          </rPr>
          <t>Enter this item's percent ATP eligibility (0%= none elligible to 100%= fully eligible)</t>
        </r>
      </text>
    </comment>
    <comment ref="N24" authorId="0" shapeId="0" xr:uid="{933D5733-D2D5-49E1-A53F-754C9486242E}">
      <text>
        <r>
          <rPr>
            <b/>
            <sz val="12"/>
            <color indexed="81"/>
            <rFont val="Tahoma"/>
            <family val="2"/>
          </rPr>
          <t>Enter this item's CCC participation percentage (0%= no participation to 100%= full participation by the CCC</t>
        </r>
      </text>
    </comment>
    <comment ref="I25" authorId="0" shapeId="0" xr:uid="{FE19FC3C-C180-4087-AD85-A23C5F2221E4}">
      <text>
        <r>
          <rPr>
            <b/>
            <sz val="12"/>
            <color indexed="81"/>
            <rFont val="Tahoma"/>
            <family val="2"/>
          </rPr>
          <t>Enter this item's percent ATP eligibility (0%= none elligible to 100%= fully eligible)</t>
        </r>
      </text>
    </comment>
    <comment ref="N25" authorId="0" shapeId="0" xr:uid="{16E16BE2-752E-4E7E-985E-0812A83879A1}">
      <text>
        <r>
          <rPr>
            <b/>
            <sz val="12"/>
            <color indexed="81"/>
            <rFont val="Tahoma"/>
            <family val="2"/>
          </rPr>
          <t>Enter this item's CCC participation percentage (0%= no participation to 100%= full participation by the CCC</t>
        </r>
      </text>
    </comment>
    <comment ref="I27" authorId="0" shapeId="0" xr:uid="{E6EA840D-C5BB-4208-BE1B-FD712A8158FC}">
      <text>
        <r>
          <rPr>
            <b/>
            <sz val="12"/>
            <color indexed="81"/>
            <rFont val="Tahoma"/>
            <family val="2"/>
          </rPr>
          <t>Enter this item's percent ATP eligibility (0%= none elligible to 100%= fully eligible)</t>
        </r>
      </text>
    </comment>
    <comment ref="N27" authorId="0" shapeId="0" xr:uid="{BF2499B1-5B65-4244-8C23-440A326E99E9}">
      <text>
        <r>
          <rPr>
            <b/>
            <sz val="12"/>
            <color indexed="81"/>
            <rFont val="Tahoma"/>
            <family val="2"/>
          </rPr>
          <t>Enter this item's CCC participation percentage (0%= no participation to 100%= full participation by the CCC</t>
        </r>
      </text>
    </comment>
    <comment ref="I28" authorId="0" shapeId="0" xr:uid="{35D558BE-B6D6-4850-A25F-3BE5F89FECA1}">
      <text>
        <r>
          <rPr>
            <b/>
            <sz val="12"/>
            <color indexed="81"/>
            <rFont val="Tahoma"/>
            <family val="2"/>
          </rPr>
          <t>Enter this item's percent ATP eligibility (0%= none elligible to 100%= fully eligible)</t>
        </r>
      </text>
    </comment>
    <comment ref="N28" authorId="0" shapeId="0" xr:uid="{41EEF5AA-8D14-4FED-8B8E-5BF64FB03429}">
      <text>
        <r>
          <rPr>
            <b/>
            <sz val="12"/>
            <color indexed="81"/>
            <rFont val="Tahoma"/>
            <family val="2"/>
          </rPr>
          <t>Enter this item's CCC participation percentage (0%= no participation to 100%= full participation by the CCC</t>
        </r>
      </text>
    </comment>
    <comment ref="I29" authorId="0" shapeId="0" xr:uid="{09C15EAC-1C50-490E-ABD1-B5D8AC4DEE48}">
      <text>
        <r>
          <rPr>
            <b/>
            <sz val="12"/>
            <color indexed="81"/>
            <rFont val="Tahoma"/>
            <family val="2"/>
          </rPr>
          <t>Enter this item's percent ATP eligibility (0%= none elligible to 100%= fully eligible)</t>
        </r>
      </text>
    </comment>
    <comment ref="N29" authorId="0" shapeId="0" xr:uid="{CAF41398-4752-4631-8220-BBA33F494352}">
      <text>
        <r>
          <rPr>
            <b/>
            <sz val="12"/>
            <color indexed="81"/>
            <rFont val="Tahoma"/>
            <family val="2"/>
          </rPr>
          <t>Enter this item's CCC participation percentage (0%= no participation to 100%= full participation by the CCC</t>
        </r>
      </text>
    </comment>
    <comment ref="I30" authorId="0" shapeId="0" xr:uid="{89545137-3787-4BFD-8060-0B3E61115C6A}">
      <text>
        <r>
          <rPr>
            <b/>
            <sz val="12"/>
            <color indexed="81"/>
            <rFont val="Tahoma"/>
            <family val="2"/>
          </rPr>
          <t>Enter this item's percent ATP eligibility (0%= none elligible to 100%= fully eligible)</t>
        </r>
      </text>
    </comment>
    <comment ref="N30" authorId="0" shapeId="0" xr:uid="{609A74B2-B065-4853-AB30-6295981332B7}">
      <text>
        <r>
          <rPr>
            <b/>
            <sz val="12"/>
            <color indexed="81"/>
            <rFont val="Tahoma"/>
            <family val="2"/>
          </rPr>
          <t>Enter this item's CCC participation percentage (0%= no participation to 100%= full participation by the CCC</t>
        </r>
      </text>
    </comment>
    <comment ref="I31" authorId="0" shapeId="0" xr:uid="{D0439E1C-8B04-4841-81FD-F86E04FD1338}">
      <text>
        <r>
          <rPr>
            <b/>
            <sz val="12"/>
            <color indexed="81"/>
            <rFont val="Tahoma"/>
            <family val="2"/>
          </rPr>
          <t>Enter this item's percent ATP eligibility (0%= none elligible to 100%= fully eligible)</t>
        </r>
      </text>
    </comment>
    <comment ref="N31" authorId="0" shapeId="0" xr:uid="{EDB7891D-6B5C-4F17-AEA9-37BE9850DB85}">
      <text>
        <r>
          <rPr>
            <b/>
            <sz val="12"/>
            <color indexed="81"/>
            <rFont val="Tahoma"/>
            <family val="2"/>
          </rPr>
          <t>Enter this item's CCC participation percentage (0%= no participation to 100%= full participation by the CCC</t>
        </r>
      </text>
    </comment>
    <comment ref="I32" authorId="0" shapeId="0" xr:uid="{1C0846FF-B123-45A6-8C34-BE115F831B6A}">
      <text>
        <r>
          <rPr>
            <b/>
            <sz val="12"/>
            <color indexed="81"/>
            <rFont val="Tahoma"/>
            <family val="2"/>
          </rPr>
          <t>Enter this item's percent ATP eligibility (0%= none elligible to 100%= fully eligible)</t>
        </r>
      </text>
    </comment>
    <comment ref="N32" authorId="0" shapeId="0" xr:uid="{6F8F1102-8672-47DC-996E-D27D167C8A5F}">
      <text>
        <r>
          <rPr>
            <b/>
            <sz val="12"/>
            <color indexed="81"/>
            <rFont val="Tahoma"/>
            <family val="2"/>
          </rPr>
          <t>Enter this item's CCC participation percentage (0%= no participation to 100%= full participation by the CCC</t>
        </r>
      </text>
    </comment>
    <comment ref="I33" authorId="0" shapeId="0" xr:uid="{A44DA96B-8C69-4F99-A9C5-F118D60CC642}">
      <text>
        <r>
          <rPr>
            <b/>
            <sz val="12"/>
            <color indexed="81"/>
            <rFont val="Tahoma"/>
            <family val="2"/>
          </rPr>
          <t>Enter this item's percent ATP eligibility (0%= none elligible to 100%= fully eligible)</t>
        </r>
      </text>
    </comment>
    <comment ref="N33" authorId="0" shapeId="0" xr:uid="{D6789086-311E-4561-9E87-FCA63DCB4E01}">
      <text>
        <r>
          <rPr>
            <b/>
            <sz val="12"/>
            <color indexed="81"/>
            <rFont val="Tahoma"/>
            <family val="2"/>
          </rPr>
          <t>Enter this item's CCC participation percentage (0%= no participation to 100%= full participation by the CCC</t>
        </r>
      </text>
    </comment>
    <comment ref="I34" authorId="0" shapeId="0" xr:uid="{4F6030C7-8E56-47B1-9AF3-9B745B8C83FD}">
      <text>
        <r>
          <rPr>
            <b/>
            <sz val="12"/>
            <color indexed="81"/>
            <rFont val="Tahoma"/>
            <family val="2"/>
          </rPr>
          <t>Enter this item's percent ATP eligibility (0%= none elligible to 100%= fully eligible)</t>
        </r>
      </text>
    </comment>
    <comment ref="N34" authorId="0" shapeId="0" xr:uid="{D1488C0F-988F-4966-AC21-2E9A7E8FA090}">
      <text>
        <r>
          <rPr>
            <b/>
            <sz val="12"/>
            <color indexed="81"/>
            <rFont val="Tahoma"/>
            <family val="2"/>
          </rPr>
          <t>Enter this item's CCC participation percentage (0%= no participation to 100%= full participation by the CCC</t>
        </r>
      </text>
    </comment>
    <comment ref="I35" authorId="0" shapeId="0" xr:uid="{56D8FE49-42F7-4FA8-9232-1926A70E4BD0}">
      <text>
        <r>
          <rPr>
            <b/>
            <sz val="12"/>
            <color indexed="81"/>
            <rFont val="Tahoma"/>
            <family val="2"/>
          </rPr>
          <t>Enter this item's percent ATP eligibility (0%= none elligible to 100%= fully eligible)</t>
        </r>
      </text>
    </comment>
    <comment ref="N35" authorId="0" shapeId="0" xr:uid="{8F578A33-FDEF-46C1-B839-D120D0C0B3CE}">
      <text>
        <r>
          <rPr>
            <b/>
            <sz val="12"/>
            <color indexed="81"/>
            <rFont val="Tahoma"/>
            <family val="2"/>
          </rPr>
          <t>Enter this item's CCC participation percentage (0%= no participation to 100%= full participation by the CCC</t>
        </r>
      </text>
    </comment>
    <comment ref="I36" authorId="0" shapeId="0" xr:uid="{3CEB52C5-E05A-4F0C-894E-DDE36B46678F}">
      <text>
        <r>
          <rPr>
            <b/>
            <sz val="12"/>
            <color indexed="81"/>
            <rFont val="Tahoma"/>
            <family val="2"/>
          </rPr>
          <t>Enter this item's percent ATP eligibility (0%= none elligible to 100%= fully eligible)</t>
        </r>
      </text>
    </comment>
    <comment ref="N36" authorId="0" shapeId="0" xr:uid="{9B46FCCC-8F6F-4FC5-AAC5-034F0888F438}">
      <text>
        <r>
          <rPr>
            <b/>
            <sz val="12"/>
            <color indexed="81"/>
            <rFont val="Tahoma"/>
            <family val="2"/>
          </rPr>
          <t>Enter this item's CCC participation percentage (0%= no participation to 100%= full participation by the CCC</t>
        </r>
      </text>
    </comment>
    <comment ref="I37" authorId="0" shapeId="0" xr:uid="{78EE1E8A-8BB4-4E6A-A947-4A2B1D8774AF}">
      <text>
        <r>
          <rPr>
            <b/>
            <sz val="12"/>
            <color indexed="81"/>
            <rFont val="Tahoma"/>
            <family val="2"/>
          </rPr>
          <t>Enter this item's percent ATP eligibility (0%= none elligible to 100%= fully eligible)</t>
        </r>
      </text>
    </comment>
    <comment ref="N37" authorId="0" shapeId="0" xr:uid="{7995B926-2412-429F-B8DE-05E574E75636}">
      <text>
        <r>
          <rPr>
            <b/>
            <sz val="12"/>
            <color indexed="81"/>
            <rFont val="Tahoma"/>
            <family val="2"/>
          </rPr>
          <t>Enter this item's CCC participation percentage (0%= no participation to 100%= full participation by the CCC</t>
        </r>
      </text>
    </comment>
    <comment ref="I38" authorId="0" shapeId="0" xr:uid="{AF5722D4-86F2-414B-8AE5-107B935C6856}">
      <text>
        <r>
          <rPr>
            <b/>
            <sz val="12"/>
            <color indexed="81"/>
            <rFont val="Tahoma"/>
            <family val="2"/>
          </rPr>
          <t>Enter this item's percent ATP eligibility (0%= none elligible to 100%= fully eligible)</t>
        </r>
      </text>
    </comment>
    <comment ref="N38" authorId="0" shapeId="0" xr:uid="{361414E5-35D0-4BC4-ABCB-25F43AC83DFC}">
      <text>
        <r>
          <rPr>
            <b/>
            <sz val="12"/>
            <color indexed="81"/>
            <rFont val="Tahoma"/>
            <family val="2"/>
          </rPr>
          <t>Enter this item's CCC participation percentage (0%= no participation to 100%= full participation by the CCC</t>
        </r>
      </text>
    </comment>
    <comment ref="I39" authorId="0" shapeId="0" xr:uid="{409B4172-5507-45F9-9EBF-33EBE726BFB1}">
      <text>
        <r>
          <rPr>
            <b/>
            <sz val="12"/>
            <color indexed="81"/>
            <rFont val="Tahoma"/>
            <family val="2"/>
          </rPr>
          <t>Enter this item's percent ATP eligibility (0%= none elligible to 100%= fully eligible)</t>
        </r>
      </text>
    </comment>
    <comment ref="N39" authorId="0" shapeId="0" xr:uid="{45AB1A2C-9DDA-4E25-AA65-70434D176DAE}">
      <text>
        <r>
          <rPr>
            <b/>
            <sz val="12"/>
            <color indexed="81"/>
            <rFont val="Tahoma"/>
            <family val="2"/>
          </rPr>
          <t>Enter this item's CCC participation percentage (0%= no participation to 100%= full participation by the CCC</t>
        </r>
      </text>
    </comment>
    <comment ref="I40" authorId="0" shapeId="0" xr:uid="{20C18D19-5051-4F9A-BE47-518C185637F3}">
      <text>
        <r>
          <rPr>
            <b/>
            <sz val="12"/>
            <color indexed="81"/>
            <rFont val="Tahoma"/>
            <family val="2"/>
          </rPr>
          <t>Enter this item's percent ATP eligibility (0%= none elligible to 100%= fully eligible)</t>
        </r>
      </text>
    </comment>
    <comment ref="N40" authorId="0" shapeId="0" xr:uid="{E554E11F-D812-448E-8E53-21F887EC14BD}">
      <text>
        <r>
          <rPr>
            <b/>
            <sz val="12"/>
            <color indexed="81"/>
            <rFont val="Tahoma"/>
            <family val="2"/>
          </rPr>
          <t>Enter this item's CCC participation percentage (0%= no participation to 100%= full participation by the CCC</t>
        </r>
      </text>
    </comment>
    <comment ref="I41" authorId="0" shapeId="0" xr:uid="{6988A4C2-388C-4E72-A715-69B437818321}">
      <text>
        <r>
          <rPr>
            <b/>
            <sz val="12"/>
            <color indexed="81"/>
            <rFont val="Tahoma"/>
            <family val="2"/>
          </rPr>
          <t>Enter this item's percent ATP eligibility (0%= none elligible to 100%= fully eligible)</t>
        </r>
      </text>
    </comment>
    <comment ref="N41" authorId="0" shapeId="0" xr:uid="{C998730F-B42B-4263-A03C-2A7366547536}">
      <text>
        <r>
          <rPr>
            <b/>
            <sz val="12"/>
            <color indexed="81"/>
            <rFont val="Tahoma"/>
            <family val="2"/>
          </rPr>
          <t>Enter this item's CCC participation percentage (0%= no participation to 100%= full participation by the CCC</t>
        </r>
      </text>
    </comment>
    <comment ref="I42" authorId="0" shapeId="0" xr:uid="{1944C301-83E5-4503-9A96-60F821D44E37}">
      <text>
        <r>
          <rPr>
            <b/>
            <sz val="12"/>
            <color indexed="81"/>
            <rFont val="Tahoma"/>
            <family val="2"/>
          </rPr>
          <t>Enter this item's percent ATP eligibility (0%= none elligible to 100%= fully eligible)</t>
        </r>
      </text>
    </comment>
    <comment ref="N42" authorId="0" shapeId="0" xr:uid="{31786E29-CDC6-4E0C-8A0D-E5402D232616}">
      <text>
        <r>
          <rPr>
            <b/>
            <sz val="12"/>
            <color indexed="81"/>
            <rFont val="Tahoma"/>
            <family val="2"/>
          </rPr>
          <t>Enter this item's CCC participation percentage (0%= no participation to 100%= full participation by the CCC</t>
        </r>
      </text>
    </comment>
    <comment ref="I43" authorId="0" shapeId="0" xr:uid="{A027AB21-3079-4F0E-8F79-F325CB362F0A}">
      <text>
        <r>
          <rPr>
            <b/>
            <sz val="12"/>
            <color indexed="81"/>
            <rFont val="Tahoma"/>
            <family val="2"/>
          </rPr>
          <t>Enter this item's percent ATP eligibility (0%= none elligible to 100%= fully eligible)</t>
        </r>
      </text>
    </comment>
    <comment ref="N43" authorId="0" shapeId="0" xr:uid="{2932839F-A151-47BA-A4BA-A2BDA5094476}">
      <text>
        <r>
          <rPr>
            <b/>
            <sz val="12"/>
            <color indexed="81"/>
            <rFont val="Tahoma"/>
            <family val="2"/>
          </rPr>
          <t>Enter this item's CCC participation percentage (0%= no participation to 100%= full participation by the CCC</t>
        </r>
      </text>
    </comment>
    <comment ref="I44" authorId="0" shapeId="0" xr:uid="{D72EAFF7-A597-4C89-BA30-B8838B577ADA}">
      <text>
        <r>
          <rPr>
            <b/>
            <sz val="12"/>
            <color indexed="81"/>
            <rFont val="Tahoma"/>
            <family val="2"/>
          </rPr>
          <t>Enter this item's percent ATP eligibility (0%= none elligible to 100%= fully eligible)</t>
        </r>
      </text>
    </comment>
    <comment ref="N44" authorId="0" shapeId="0" xr:uid="{A13B894B-23BD-47B3-A018-1A7CDA13731D}">
      <text>
        <r>
          <rPr>
            <b/>
            <sz val="12"/>
            <color indexed="81"/>
            <rFont val="Tahoma"/>
            <family val="2"/>
          </rPr>
          <t>Enter this item's CCC participation percentage (0%= no participation to 100%= full participation by the CCC</t>
        </r>
      </text>
    </comment>
    <comment ref="I45" authorId="0" shapeId="0" xr:uid="{6C979856-9A17-4F62-A264-13EF86F3374C}">
      <text>
        <r>
          <rPr>
            <b/>
            <sz val="12"/>
            <color indexed="81"/>
            <rFont val="Tahoma"/>
            <family val="2"/>
          </rPr>
          <t>Enter this item's percent ATP eligibility (0%= none elligible to 100%= fully eligible)</t>
        </r>
      </text>
    </comment>
    <comment ref="N45" authorId="0" shapeId="0" xr:uid="{897763EC-905D-4249-8FB7-6EE7C9C8FD23}">
      <text>
        <r>
          <rPr>
            <b/>
            <sz val="12"/>
            <color indexed="81"/>
            <rFont val="Tahoma"/>
            <family val="2"/>
          </rPr>
          <t>Enter this item's CCC participation percentage (0%= no participation to 100%= full participation by the CCC</t>
        </r>
      </text>
    </comment>
    <comment ref="I46" authorId="0" shapeId="0" xr:uid="{3E1CD866-0207-4268-B2D6-72156A009FE5}">
      <text>
        <r>
          <rPr>
            <b/>
            <sz val="12"/>
            <color indexed="81"/>
            <rFont val="Tahoma"/>
            <family val="2"/>
          </rPr>
          <t>Enter this item's percent ATP eligibility (0%= none elligible to 100%= fully eligible)</t>
        </r>
      </text>
    </comment>
    <comment ref="N46" authorId="0" shapeId="0" xr:uid="{575FE799-5625-4939-9A18-7713CA68C1CE}">
      <text>
        <r>
          <rPr>
            <b/>
            <sz val="12"/>
            <color indexed="81"/>
            <rFont val="Tahoma"/>
            <family val="2"/>
          </rPr>
          <t>Enter this item's CCC participation percentage (0%= no participation to 100%= full participation by the CCC</t>
        </r>
      </text>
    </comment>
    <comment ref="I47" authorId="0" shapeId="0" xr:uid="{61EFF3D6-8C3C-49E4-8BC0-7CD46F9BCB9B}">
      <text>
        <r>
          <rPr>
            <b/>
            <sz val="12"/>
            <color indexed="81"/>
            <rFont val="Tahoma"/>
            <family val="2"/>
          </rPr>
          <t>Enter this item's percent ATP eligibility (0%= none elligible to 100%= fully eligible)</t>
        </r>
      </text>
    </comment>
    <comment ref="N47" authorId="0" shapeId="0" xr:uid="{2BBC5E01-00D9-4F5F-88C9-FA5534A8134C}">
      <text>
        <r>
          <rPr>
            <b/>
            <sz val="12"/>
            <color indexed="81"/>
            <rFont val="Tahoma"/>
            <family val="2"/>
          </rPr>
          <t>Enter this item's CCC participation percentage (0%= no participation to 100%= full participation by the CCC</t>
        </r>
      </text>
    </comment>
    <comment ref="I48" authorId="0" shapeId="0" xr:uid="{9497EBF0-F822-4EA2-9A95-324724E1A6DC}">
      <text>
        <r>
          <rPr>
            <b/>
            <sz val="12"/>
            <color indexed="81"/>
            <rFont val="Tahoma"/>
            <family val="2"/>
          </rPr>
          <t>Enter this item's percent ATP eligibility (0%= none elligible to 100%= fully eligible)</t>
        </r>
      </text>
    </comment>
    <comment ref="N48" authorId="0" shapeId="0" xr:uid="{8E74DC7F-BFCE-4FF8-A7F2-35BF28FF1C58}">
      <text>
        <r>
          <rPr>
            <b/>
            <sz val="12"/>
            <color indexed="81"/>
            <rFont val="Tahoma"/>
            <family val="2"/>
          </rPr>
          <t>Enter this item's CCC participation percentage (0%= no participation to 100%= full participation by the CCC</t>
        </r>
      </text>
    </comment>
    <comment ref="I49" authorId="0" shapeId="0" xr:uid="{01BD8C19-47B1-49E2-9A9A-75AB22B08A8F}">
      <text>
        <r>
          <rPr>
            <b/>
            <sz val="12"/>
            <color indexed="81"/>
            <rFont val="Tahoma"/>
            <family val="2"/>
          </rPr>
          <t>Enter this item's percent ATP eligibility (0%= none elligible to 100%= fully eligible)</t>
        </r>
      </text>
    </comment>
    <comment ref="N49" authorId="0" shapeId="0" xr:uid="{1FFFDF34-FE83-4C5B-8AB0-327226ADE4C4}">
      <text>
        <r>
          <rPr>
            <b/>
            <sz val="12"/>
            <color indexed="81"/>
            <rFont val="Tahoma"/>
            <family val="2"/>
          </rPr>
          <t>Enter this item's CCC participation percentage (0%= no participation to 100%= full participation by the CCC</t>
        </r>
      </text>
    </comment>
    <comment ref="I50" authorId="0" shapeId="0" xr:uid="{EB5395BA-82C7-4157-895B-861D38F37310}">
      <text>
        <r>
          <rPr>
            <b/>
            <sz val="12"/>
            <color indexed="81"/>
            <rFont val="Tahoma"/>
            <family val="2"/>
          </rPr>
          <t>Enter this item's percent ATP eligibility (0%= none elligible to 100%= fully eligible)</t>
        </r>
      </text>
    </comment>
    <comment ref="N50" authorId="0" shapeId="0" xr:uid="{4E530CB4-4401-4D58-B6F2-909E73ECE530}">
      <text>
        <r>
          <rPr>
            <b/>
            <sz val="12"/>
            <color indexed="81"/>
            <rFont val="Tahoma"/>
            <family val="2"/>
          </rPr>
          <t>Enter this item's CCC participation percentage (0%= no participation to 100%= full participation by the CCC</t>
        </r>
      </text>
    </comment>
    <comment ref="I51" authorId="0" shapeId="0" xr:uid="{B34418CC-AFAA-44AA-BDC2-D6415A225651}">
      <text>
        <r>
          <rPr>
            <b/>
            <sz val="12"/>
            <color indexed="81"/>
            <rFont val="Tahoma"/>
            <family val="2"/>
          </rPr>
          <t>Enter this item's percent ATP eligibility (0%= none elligible to 100%= fully eligible)</t>
        </r>
      </text>
    </comment>
    <comment ref="N51" authorId="0" shapeId="0" xr:uid="{BBBE9E0E-0B1E-4A51-9051-9289EB2DCF0F}">
      <text>
        <r>
          <rPr>
            <b/>
            <sz val="12"/>
            <color indexed="81"/>
            <rFont val="Tahoma"/>
            <family val="2"/>
          </rPr>
          <t>Enter this item's CCC participation percentage (0%= no participation to 100%= full participation by the CCC</t>
        </r>
      </text>
    </comment>
    <comment ref="I52" authorId="0" shapeId="0" xr:uid="{6C0F773C-6947-43A6-B8E9-7D8C479554B6}">
      <text>
        <r>
          <rPr>
            <b/>
            <sz val="12"/>
            <color indexed="81"/>
            <rFont val="Tahoma"/>
            <family val="2"/>
          </rPr>
          <t>Enter this item's percent ATP eligibility (0%= none elligible to 100%= fully eligible)</t>
        </r>
      </text>
    </comment>
    <comment ref="N52" authorId="0" shapeId="0" xr:uid="{1756BC78-6C18-4345-9E1C-B7965453B9A7}">
      <text>
        <r>
          <rPr>
            <b/>
            <sz val="12"/>
            <color indexed="81"/>
            <rFont val="Tahoma"/>
            <family val="2"/>
          </rPr>
          <t>Enter this item's CCC participation percentage (0%= no participation to 100%= full participation by the CCC</t>
        </r>
      </text>
    </comment>
    <comment ref="I53" authorId="0" shapeId="0" xr:uid="{679CE0EE-9681-4B71-B3DF-3A1EB1614EF9}">
      <text>
        <r>
          <rPr>
            <b/>
            <sz val="12"/>
            <color indexed="81"/>
            <rFont val="Tahoma"/>
            <family val="2"/>
          </rPr>
          <t>Enter this item's percent ATP eligibility (0%= none elligible to 100%= fully eligible)</t>
        </r>
      </text>
    </comment>
    <comment ref="N53" authorId="0" shapeId="0" xr:uid="{90880762-5D0C-4EC5-95D8-B7F313D69324}">
      <text>
        <r>
          <rPr>
            <b/>
            <sz val="12"/>
            <color indexed="81"/>
            <rFont val="Tahoma"/>
            <family val="2"/>
          </rPr>
          <t>Enter this item's CCC participation percentage (0%= no participation to 100%= full participation by the CCC</t>
        </r>
      </text>
    </comment>
    <comment ref="I54" authorId="0" shapeId="0" xr:uid="{430A6AE2-4E21-41B6-AE1A-E5D2C3556655}">
      <text>
        <r>
          <rPr>
            <b/>
            <sz val="12"/>
            <color indexed="81"/>
            <rFont val="Tahoma"/>
            <family val="2"/>
          </rPr>
          <t>Enter this item's percent ATP eligibility (0%= none elligible to 100%= fully eligible)</t>
        </r>
      </text>
    </comment>
    <comment ref="N54" authorId="0" shapeId="0" xr:uid="{59992405-E185-4726-9C87-FB6AF6C596AC}">
      <text>
        <r>
          <rPr>
            <b/>
            <sz val="12"/>
            <color indexed="81"/>
            <rFont val="Tahoma"/>
            <family val="2"/>
          </rPr>
          <t>Enter this item's CCC participation percentage (0%= no participation to 100%= full participation by the CCC</t>
        </r>
      </text>
    </comment>
    <comment ref="I55" authorId="0" shapeId="0" xr:uid="{FC1D67B1-4A4E-4243-ACD9-871B95E10AA5}">
      <text>
        <r>
          <rPr>
            <b/>
            <sz val="12"/>
            <color indexed="81"/>
            <rFont val="Tahoma"/>
            <family val="2"/>
          </rPr>
          <t>Enter this item's percent ATP eligibility (0%= none elligible to 100%= fully eligible)</t>
        </r>
      </text>
    </comment>
    <comment ref="N55" authorId="0" shapeId="0" xr:uid="{0681357E-7D5F-4F57-AFD5-DDFE5BCEC42E}">
      <text>
        <r>
          <rPr>
            <b/>
            <sz val="12"/>
            <color indexed="81"/>
            <rFont val="Tahoma"/>
            <family val="2"/>
          </rPr>
          <t>Enter this item's CCC participation percentage (0%= no participation to 100%= full participation by the CCC</t>
        </r>
      </text>
    </comment>
    <comment ref="I56" authorId="0" shapeId="0" xr:uid="{1BC53D18-2EF1-4469-87AF-814CF548677E}">
      <text>
        <r>
          <rPr>
            <b/>
            <sz val="12"/>
            <color indexed="81"/>
            <rFont val="Tahoma"/>
            <family val="2"/>
          </rPr>
          <t>Enter this item's percent ATP eligibility (0%= none elligible to 100%= fully eligible)</t>
        </r>
      </text>
    </comment>
    <comment ref="N56" authorId="0" shapeId="0" xr:uid="{2964F44C-54CE-475D-8BF4-AB1F28575448}">
      <text>
        <r>
          <rPr>
            <b/>
            <sz val="12"/>
            <color indexed="81"/>
            <rFont val="Tahoma"/>
            <family val="2"/>
          </rPr>
          <t>Enter this item's CCC participation percentage (0%= no participation to 100%= full participation by the CCC</t>
        </r>
      </text>
    </comment>
    <comment ref="I57" authorId="0" shapeId="0" xr:uid="{E2049EFD-FCB3-4714-B71E-6C175DB4484D}">
      <text>
        <r>
          <rPr>
            <b/>
            <sz val="12"/>
            <color indexed="81"/>
            <rFont val="Tahoma"/>
            <family val="2"/>
          </rPr>
          <t>Enter this item's percent ATP eligibility (0%= none elligible to 100%= fully eligible)</t>
        </r>
      </text>
    </comment>
    <comment ref="N57" authorId="0" shapeId="0" xr:uid="{DD487F9D-9AA1-4010-9A3F-2109474AB30C}">
      <text>
        <r>
          <rPr>
            <b/>
            <sz val="12"/>
            <color indexed="81"/>
            <rFont val="Tahoma"/>
            <family val="2"/>
          </rPr>
          <t>Enter this item's CCC participation percentage (0%= no participation to 100%= full participation by the CCC</t>
        </r>
      </text>
    </comment>
    <comment ref="I58" authorId="0" shapeId="0" xr:uid="{B2ADE881-1273-468E-9F31-7BC719441564}">
      <text>
        <r>
          <rPr>
            <b/>
            <sz val="12"/>
            <color indexed="81"/>
            <rFont val="Tahoma"/>
            <family val="2"/>
          </rPr>
          <t>Enter this item's percent ATP eligibility (0%= none elligible to 100%= fully eligible)</t>
        </r>
      </text>
    </comment>
    <comment ref="N58" authorId="0" shapeId="0" xr:uid="{E0608CDD-4B77-4FBB-B03B-F4D86A7D24BB}">
      <text>
        <r>
          <rPr>
            <b/>
            <sz val="12"/>
            <color indexed="81"/>
            <rFont val="Tahoma"/>
            <family val="2"/>
          </rPr>
          <t>Enter this item's CCC participation percentage (0%= no participation to 100%= full participation by the CCC</t>
        </r>
      </text>
    </comment>
    <comment ref="I59" authorId="0" shapeId="0" xr:uid="{04467889-9E26-4B9D-A428-D8311584F1AD}">
      <text>
        <r>
          <rPr>
            <b/>
            <sz val="12"/>
            <color indexed="81"/>
            <rFont val="Tahoma"/>
            <family val="2"/>
          </rPr>
          <t>Enter this item's percent ATP eligibility (0%= none elligible to 100%= fully eligible)</t>
        </r>
      </text>
    </comment>
    <comment ref="N59" authorId="0" shapeId="0" xr:uid="{188A9B41-8F27-49EC-A507-1A7418F3FC9E}">
      <text>
        <r>
          <rPr>
            <b/>
            <sz val="12"/>
            <color indexed="81"/>
            <rFont val="Tahoma"/>
            <family val="2"/>
          </rPr>
          <t>Enter this item's CCC participation percentage (0%= no participation to 100%= full participation by the CCC</t>
        </r>
      </text>
    </comment>
    <comment ref="I60" authorId="0" shapeId="0" xr:uid="{65F76584-92BC-46CB-88D3-5FB115752024}">
      <text>
        <r>
          <rPr>
            <b/>
            <sz val="12"/>
            <color indexed="81"/>
            <rFont val="Tahoma"/>
            <family val="2"/>
          </rPr>
          <t>Enter this item's percent ATP eligibility (0%= none elligible to 100%= fully eligible)</t>
        </r>
      </text>
    </comment>
    <comment ref="N60" authorId="0" shapeId="0" xr:uid="{6E68F7FB-FE83-4ABF-890B-26EA2CD4598C}">
      <text>
        <r>
          <rPr>
            <b/>
            <sz val="12"/>
            <color indexed="81"/>
            <rFont val="Tahoma"/>
            <family val="2"/>
          </rPr>
          <t>Enter this item's CCC participation percentage (0%= no participation to 100%= full participation by the CCC</t>
        </r>
      </text>
    </comment>
    <comment ref="I61" authorId="0" shapeId="0" xr:uid="{4443A88A-1E90-48FD-89D3-11D5A49A1A5B}">
      <text>
        <r>
          <rPr>
            <b/>
            <sz val="12"/>
            <color indexed="81"/>
            <rFont val="Tahoma"/>
            <family val="2"/>
          </rPr>
          <t>Enter this item's percent ATP eligibility (0%= none elligible to 100%= fully eligible)</t>
        </r>
      </text>
    </comment>
    <comment ref="N61" authorId="0" shapeId="0" xr:uid="{51A69AD8-DB5F-4ED0-BD09-D4666EB611BA}">
      <text>
        <r>
          <rPr>
            <b/>
            <sz val="12"/>
            <color indexed="81"/>
            <rFont val="Tahoma"/>
            <family val="2"/>
          </rPr>
          <t>Enter this item's CCC participation percentage (0%= no participation to 100%= full participation by the CCC</t>
        </r>
      </text>
    </comment>
    <comment ref="I62" authorId="0" shapeId="0" xr:uid="{B38122CF-711B-48F4-8EEC-9E09019C0CB6}">
      <text>
        <r>
          <rPr>
            <b/>
            <sz val="12"/>
            <color indexed="81"/>
            <rFont val="Tahoma"/>
            <family val="2"/>
          </rPr>
          <t>Enter this item's percent ATP eligibility (0%= none elligible to 100%= fully eligible)</t>
        </r>
      </text>
    </comment>
    <comment ref="N62" authorId="0" shapeId="0" xr:uid="{B7783345-48BB-4838-801E-CBECECF17410}">
      <text>
        <r>
          <rPr>
            <b/>
            <sz val="12"/>
            <color indexed="81"/>
            <rFont val="Tahoma"/>
            <family val="2"/>
          </rPr>
          <t>Enter this item's CCC participation percentage (0%= no participation to 100%= full participation by the CCC</t>
        </r>
      </text>
    </comment>
    <comment ref="I63" authorId="0" shapeId="0" xr:uid="{1D7E3EE6-3089-4822-B5FC-1A8AFDF74C18}">
      <text>
        <r>
          <rPr>
            <b/>
            <sz val="12"/>
            <color indexed="81"/>
            <rFont val="Tahoma"/>
            <family val="2"/>
          </rPr>
          <t>Enter this item's percent ATP eligibility (0%= none elligible to 100%= fully eligible)</t>
        </r>
      </text>
    </comment>
    <comment ref="N63" authorId="0" shapeId="0" xr:uid="{82D25505-90D7-476F-9EA9-2BB1DC4C6B68}">
      <text>
        <r>
          <rPr>
            <b/>
            <sz val="12"/>
            <color indexed="81"/>
            <rFont val="Tahoma"/>
            <family val="2"/>
          </rPr>
          <t>Enter this item's CCC participation percentage (0%= no participation to 100%= full participation by the CCC</t>
        </r>
      </text>
    </comment>
    <comment ref="I64" authorId="0" shapeId="0" xr:uid="{A8626E61-FF92-4167-87AC-E62B358C325C}">
      <text>
        <r>
          <rPr>
            <b/>
            <sz val="12"/>
            <color indexed="81"/>
            <rFont val="Tahoma"/>
            <family val="2"/>
          </rPr>
          <t>Enter this item's percent ATP eligibility (0%= none elligible to 100%= fully eligible)</t>
        </r>
      </text>
    </comment>
    <comment ref="N64" authorId="0" shapeId="0" xr:uid="{1926F144-9E95-4939-B2C8-E171BD412E8F}">
      <text>
        <r>
          <rPr>
            <b/>
            <sz val="12"/>
            <color indexed="81"/>
            <rFont val="Tahoma"/>
            <family val="2"/>
          </rPr>
          <t>Enter this item's CCC participation percentage (0%= no participation to 100%= full participation by the CCC</t>
        </r>
      </text>
    </comment>
    <comment ref="I65" authorId="0" shapeId="0" xr:uid="{FA9D67AC-6E7C-4B6B-B42A-BF93775DA92D}">
      <text>
        <r>
          <rPr>
            <b/>
            <sz val="12"/>
            <color indexed="81"/>
            <rFont val="Tahoma"/>
            <family val="2"/>
          </rPr>
          <t>Enter this item's percent ATP eligibility (0%= none elligible to 100%= fully eligible)</t>
        </r>
      </text>
    </comment>
    <comment ref="N65" authorId="0" shapeId="0" xr:uid="{E35D3AB3-365E-4FAC-AB63-8FE67CFA2046}">
      <text>
        <r>
          <rPr>
            <b/>
            <sz val="12"/>
            <color indexed="81"/>
            <rFont val="Tahoma"/>
            <family val="2"/>
          </rPr>
          <t>Enter this item's CCC participation percentage (0%= no participation to 100%= full participation by the CCC</t>
        </r>
      </text>
    </comment>
    <comment ref="I66" authorId="0" shapeId="0" xr:uid="{968C68B3-3610-47F7-9BBF-F7B70DC19F52}">
      <text>
        <r>
          <rPr>
            <b/>
            <sz val="12"/>
            <color indexed="81"/>
            <rFont val="Tahoma"/>
            <family val="2"/>
          </rPr>
          <t>Enter this item's percent ATP eligibility (0%= none elligible to 100%= fully eligible)</t>
        </r>
      </text>
    </comment>
    <comment ref="N66" authorId="0" shapeId="0" xr:uid="{FE4F4C3B-14CB-4EBB-AC0A-333C319F11D4}">
      <text>
        <r>
          <rPr>
            <b/>
            <sz val="12"/>
            <color indexed="81"/>
            <rFont val="Tahoma"/>
            <family val="2"/>
          </rPr>
          <t>Enter this item's CCC participation percentage (0%= no participation to 100%= full participation by the CCC</t>
        </r>
      </text>
    </comment>
    <comment ref="I67" authorId="0" shapeId="0" xr:uid="{C7079831-8451-4F58-BC40-D34B4F62001A}">
      <text>
        <r>
          <rPr>
            <b/>
            <sz val="12"/>
            <color indexed="81"/>
            <rFont val="Tahoma"/>
            <family val="2"/>
          </rPr>
          <t>Enter this item's percent ATP eligibility (0%= none elligible to 100%= fully eligible)</t>
        </r>
      </text>
    </comment>
    <comment ref="N67" authorId="0" shapeId="0" xr:uid="{66AD1163-D955-4ECB-8323-1DC1842DFB42}">
      <text>
        <r>
          <rPr>
            <b/>
            <sz val="12"/>
            <color indexed="81"/>
            <rFont val="Tahoma"/>
            <family val="2"/>
          </rPr>
          <t>Enter this item's CCC participation percentage (0%= no participation to 100%= full participation by the CCC</t>
        </r>
      </text>
    </comment>
    <comment ref="I68" authorId="0" shapeId="0" xr:uid="{A8113E76-8347-4507-93C0-4408599526BB}">
      <text>
        <r>
          <rPr>
            <b/>
            <sz val="12"/>
            <color indexed="81"/>
            <rFont val="Tahoma"/>
            <family val="2"/>
          </rPr>
          <t>Enter this item's percent ATP eligibility (0%= none elligible to 100%= fully eligible)</t>
        </r>
      </text>
    </comment>
    <comment ref="N68" authorId="0" shapeId="0" xr:uid="{CB1C2C5A-1ECF-4508-B7F7-0DF7D9A37903}">
      <text>
        <r>
          <rPr>
            <b/>
            <sz val="12"/>
            <color indexed="81"/>
            <rFont val="Tahoma"/>
            <family val="2"/>
          </rPr>
          <t>Enter this item's CCC participation percentage (0%= no participation to 100%= full participation by the CCC</t>
        </r>
      </text>
    </comment>
    <comment ref="G71" authorId="1" shapeId="0" xr:uid="{00000000-0006-0000-0100-000001000000}">
      <text>
        <r>
          <rPr>
            <b/>
            <sz val="12"/>
            <color indexed="81"/>
            <rFont val="Tahoma"/>
            <family val="2"/>
          </rPr>
          <t>Enter % for Contingencies</t>
        </r>
        <r>
          <rPr>
            <sz val="8"/>
            <color indexed="81"/>
            <rFont val="Tahoma"/>
            <family val="2"/>
          </rPr>
          <t xml:space="preserve">
</t>
        </r>
      </text>
    </comment>
    <comment ref="H72" authorId="2" shapeId="0" xr:uid="{E1F20FDE-17D1-4F48-9E57-53E64905172A}">
      <text>
        <r>
          <rPr>
            <b/>
            <sz val="9"/>
            <color indexed="81"/>
            <rFont val="Tahoma"/>
            <family val="2"/>
          </rPr>
          <t>Rounded up to nearest $1,000</t>
        </r>
      </text>
    </comment>
    <comment ref="J72" authorId="2" shapeId="0" xr:uid="{66A6217C-1CD5-432A-B02A-7AD770EB3AC1}">
      <text>
        <r>
          <rPr>
            <b/>
            <sz val="9"/>
            <color indexed="81"/>
            <rFont val="Tahoma"/>
            <family val="2"/>
          </rPr>
          <t>Rounded up to nearest $1,000</t>
        </r>
      </text>
    </comment>
    <comment ref="L72" authorId="2" shapeId="0" xr:uid="{C63F332B-B688-42B2-BB8F-DD544ED30A72}">
      <text>
        <r>
          <rPr>
            <b/>
            <sz val="9"/>
            <color indexed="81"/>
            <rFont val="Tahoma"/>
            <family val="2"/>
          </rPr>
          <t>Rounded down to nearest $1,000</t>
        </r>
        <r>
          <rPr>
            <sz val="9"/>
            <color indexed="81"/>
            <rFont val="Tahoma"/>
            <family val="2"/>
          </rPr>
          <t xml:space="preserve">
</t>
        </r>
      </text>
    </comment>
    <comment ref="H77" authorId="2" shapeId="0" xr:uid="{8938DFFA-167F-4C8A-B592-86613BB76DE6}">
      <text>
        <r>
          <rPr>
            <b/>
            <sz val="9"/>
            <color indexed="81"/>
            <rFont val="Tahoma"/>
            <family val="2"/>
          </rPr>
          <t>Round up to nearest $1,000</t>
        </r>
        <r>
          <rPr>
            <sz val="9"/>
            <color indexed="81"/>
            <rFont val="Tahoma"/>
            <family val="2"/>
          </rPr>
          <t xml:space="preserve">
</t>
        </r>
      </text>
    </comment>
    <comment ref="J77" authorId="2" shapeId="0" xr:uid="{94E9E4D6-0826-4B01-8A34-23663E4E465F}">
      <text>
        <r>
          <rPr>
            <b/>
            <sz val="9"/>
            <color indexed="81"/>
            <rFont val="Tahoma"/>
            <family val="2"/>
          </rPr>
          <t>Round up to nearest $1,000</t>
        </r>
        <r>
          <rPr>
            <sz val="9"/>
            <color indexed="81"/>
            <rFont val="Tahoma"/>
            <family val="2"/>
          </rPr>
          <t xml:space="preserve">
</t>
        </r>
      </text>
    </comment>
    <comment ref="H78" authorId="2" shapeId="0" xr:uid="{9CBE7D8A-4B21-48D0-8A06-AFD64E259973}">
      <text>
        <r>
          <rPr>
            <b/>
            <sz val="9"/>
            <color indexed="81"/>
            <rFont val="Tahoma"/>
            <family val="2"/>
          </rPr>
          <t xml:space="preserve">Round up to nearest $1,000
</t>
        </r>
      </text>
    </comment>
    <comment ref="J78" authorId="2" shapeId="0" xr:uid="{8F588240-762D-4238-B485-80056F19EA71}">
      <text>
        <r>
          <rPr>
            <b/>
            <sz val="9"/>
            <color indexed="81"/>
            <rFont val="Tahoma"/>
            <family val="2"/>
          </rPr>
          <t xml:space="preserve">Round up to nearest $1,000
</t>
        </r>
      </text>
    </comment>
    <comment ref="H82" authorId="2" shapeId="0" xr:uid="{7C401E00-4550-4471-8465-1146F16E4F93}">
      <text>
        <r>
          <rPr>
            <b/>
            <sz val="9"/>
            <color indexed="81"/>
            <rFont val="Tahoma"/>
            <family val="2"/>
          </rPr>
          <t>Round up to nearest $1,000</t>
        </r>
      </text>
    </comment>
    <comment ref="J82" authorId="2" shapeId="0" xr:uid="{54CB7351-3532-4851-AF5E-76C55B658F08}">
      <text>
        <r>
          <rPr>
            <b/>
            <sz val="9"/>
            <color indexed="81"/>
            <rFont val="Tahoma"/>
            <family val="2"/>
          </rPr>
          <t>Round up to nearest $1,000</t>
        </r>
      </text>
    </comment>
    <comment ref="H83" authorId="2" shapeId="0" xr:uid="{B1786463-8F56-4986-8112-6B146FC7E23C}">
      <text>
        <r>
          <rPr>
            <b/>
            <sz val="9"/>
            <color indexed="81"/>
            <rFont val="Tahoma"/>
            <family val="2"/>
          </rPr>
          <t>Round up to nearest $1,000</t>
        </r>
        <r>
          <rPr>
            <sz val="9"/>
            <color indexed="81"/>
            <rFont val="Tahoma"/>
            <family val="2"/>
          </rPr>
          <t xml:space="preserve">
</t>
        </r>
      </text>
    </comment>
    <comment ref="J83" authorId="2" shapeId="0" xr:uid="{0DC259A1-70CC-4A8C-BFD0-D72A324AE560}">
      <text>
        <r>
          <rPr>
            <b/>
            <sz val="9"/>
            <color indexed="81"/>
            <rFont val="Tahoma"/>
            <family val="2"/>
          </rPr>
          <t>Round up to nearest $1,000</t>
        </r>
        <r>
          <rPr>
            <sz val="9"/>
            <color indexed="81"/>
            <rFont val="Tahoma"/>
            <family val="2"/>
          </rPr>
          <t xml:space="preserve">
</t>
        </r>
      </text>
    </comment>
    <comment ref="H89" authorId="2" shapeId="0" xr:uid="{265FF50E-A8DA-4855-9921-F5E6934D07DF}">
      <text>
        <r>
          <rPr>
            <b/>
            <sz val="9"/>
            <color indexed="81"/>
            <rFont val="Tahoma"/>
            <family val="2"/>
          </rPr>
          <t>Round up to nearest $1,000</t>
        </r>
        <r>
          <rPr>
            <sz val="9"/>
            <color indexed="81"/>
            <rFont val="Tahoma"/>
            <family val="2"/>
          </rPr>
          <t xml:space="preserve">
</t>
        </r>
      </text>
    </comment>
    <comment ref="J89" authorId="2" shapeId="0" xr:uid="{66EAC40F-B39B-4BAC-9CD1-DC42877B2D22}">
      <text>
        <r>
          <rPr>
            <b/>
            <sz val="9"/>
            <color indexed="81"/>
            <rFont val="Tahoma"/>
            <family val="2"/>
          </rPr>
          <t>Round up to nearest $1,000</t>
        </r>
        <r>
          <rPr>
            <sz val="9"/>
            <color indexed="81"/>
            <rFont val="Tahoma"/>
            <family val="2"/>
          </rPr>
          <t xml:space="preserve">
</t>
        </r>
      </text>
    </comment>
  </commentList>
</comments>
</file>

<file path=xl/sharedStrings.xml><?xml version="1.0" encoding="utf-8"?>
<sst xmlns="http://schemas.openxmlformats.org/spreadsheetml/2006/main" count="390" uniqueCount="240">
  <si>
    <t>Quantity</t>
  </si>
  <si>
    <t>Units</t>
  </si>
  <si>
    <t>Unit Cost</t>
  </si>
  <si>
    <t>Item No.</t>
  </si>
  <si>
    <t>Date:</t>
  </si>
  <si>
    <t>%</t>
  </si>
  <si>
    <t>$</t>
  </si>
  <si>
    <t>Agency:</t>
  </si>
  <si>
    <t>Cost Breakdown</t>
  </si>
  <si>
    <t>Project Description:</t>
  </si>
  <si>
    <t>Project Location:</t>
  </si>
  <si>
    <t>Total (Construction Items &amp; Contingencies) cost:</t>
  </si>
  <si>
    <t>Acquisitions and Utilities:</t>
  </si>
  <si>
    <t>Cost $</t>
  </si>
  <si>
    <t>Total
Item Cost</t>
  </si>
  <si>
    <t>Preliminary Engineering (PE)</t>
  </si>
  <si>
    <t>Total PE:</t>
  </si>
  <si>
    <t>Right of Way (RW)</t>
  </si>
  <si>
    <t>Total RW:</t>
  </si>
  <si>
    <t>Construction Engineering (CE):</t>
  </si>
  <si>
    <t xml:space="preserve">Item </t>
  </si>
  <si>
    <t>Subtotal of Construction Items:</t>
  </si>
  <si>
    <t>Plans, Specifications and Estimates (PS&amp;E):</t>
  </si>
  <si>
    <t>Project Information:</t>
  </si>
  <si>
    <t>Right of Way Engineering:</t>
  </si>
  <si>
    <t>LS</t>
  </si>
  <si>
    <r>
      <t xml:space="preserve">General </t>
    </r>
    <r>
      <rPr>
        <b/>
        <u/>
        <sz val="14"/>
        <rFont val="Times New Roman"/>
        <family val="1"/>
      </rPr>
      <t>Overhead-Related</t>
    </r>
    <r>
      <rPr>
        <b/>
        <sz val="14"/>
        <rFont val="Times New Roman"/>
        <family val="1"/>
      </rPr>
      <t xml:space="preserve"> Construction Items</t>
    </r>
  </si>
  <si>
    <t xml:space="preserve">15% Max </t>
  </si>
  <si>
    <t>25% Max</t>
  </si>
  <si>
    <t>"PE" costs / "CON" costs</t>
  </si>
  <si>
    <t>"CE" costs / "CON" costs</t>
  </si>
  <si>
    <t>Construction Engineering (CE)</t>
  </si>
  <si>
    <t>Important: Read the Instructions in the first sheet (tab) before entering data.     Do not enter data in shaded fields (with formulas).</t>
  </si>
  <si>
    <t>Total Project Cost:</t>
  </si>
  <si>
    <t>Type of Project Cost</t>
  </si>
  <si>
    <t>Engineer's Estimate &amp; Cost Breakdown</t>
  </si>
  <si>
    <t>Subtotals and Contingencies:</t>
  </si>
  <si>
    <r>
      <rPr>
        <b/>
        <u/>
        <sz val="12"/>
        <rFont val="Times New Roman"/>
        <family val="1"/>
      </rPr>
      <t>General Overhead:</t>
    </r>
    <r>
      <rPr>
        <b/>
        <sz val="12"/>
        <rFont val="Times New Roman"/>
        <family val="1"/>
      </rPr>
      <t xml:space="preserve">
</t>
    </r>
    <r>
      <rPr>
        <sz val="12"/>
        <rFont val="Times New Roman"/>
        <family val="1"/>
      </rPr>
      <t>Costs for these items have been separated out to reduce confusion relating to eligible vs. ineligible costs calculations.    
The % of eligible vs. ineligible costs are automatically calculated based on the ratio of these costs for all of the other construction items.</t>
    </r>
  </si>
  <si>
    <r>
      <t>To be constructed by Corps/CCC:</t>
    </r>
    <r>
      <rPr>
        <sz val="12"/>
        <rFont val="Times New Roman"/>
        <family val="1"/>
      </rPr>
      <t xml:space="preserve">  these are expected to include all items &amp; costs that will be constructed by the Corps/CCC.</t>
    </r>
  </si>
  <si>
    <r>
      <t xml:space="preserve">Construction Item Contingencies </t>
    </r>
    <r>
      <rPr>
        <sz val="14"/>
        <rFont val="Times New Roman"/>
        <family val="1"/>
      </rPr>
      <t>(% of Construction Items)</t>
    </r>
    <r>
      <rPr>
        <b/>
        <sz val="14"/>
        <rFont val="Times New Roman"/>
        <family val="1"/>
      </rPr>
      <t>:</t>
    </r>
  </si>
  <si>
    <t>Project Delivery Costs:</t>
  </si>
  <si>
    <r>
      <t xml:space="preserve">Project Delivery Costs:            </t>
    </r>
    <r>
      <rPr>
        <i/>
        <sz val="12"/>
        <color rgb="FFFF0000"/>
        <rFont val="Times New Roman"/>
        <family val="1"/>
      </rPr>
      <t>The eligible vs. ineligible split is automatically calculated for all Project Delivery Costs.</t>
    </r>
  </si>
  <si>
    <t xml:space="preserve">For each construction item in this table, the following items must be filled: </t>
  </si>
  <si>
    <t>Licensed Engineer in responsible charge of preparing or reviewing this PSR-Equivalent Cost Estimate:</t>
  </si>
  <si>
    <t>License #:</t>
  </si>
  <si>
    <t>Project (Engineer's) Information</t>
  </si>
  <si>
    <t>Mobilization</t>
  </si>
  <si>
    <t>Traffic Control</t>
  </si>
  <si>
    <t>Stormwater Protection Plan</t>
  </si>
  <si>
    <r>
      <t xml:space="preserve">Total Project Cost Estimate:  </t>
    </r>
    <r>
      <rPr>
        <i/>
        <sz val="12"/>
        <color rgb="FFFF0000"/>
        <rFont val="Times New Roman"/>
        <family val="1"/>
      </rPr>
      <t xml:space="preserve">        The eligible vs. ineligible split is automatically calculated for the Total Project Costs.</t>
    </r>
  </si>
  <si>
    <t>Item Description- Common to ATP</t>
  </si>
  <si>
    <t>Unit Pay</t>
  </si>
  <si>
    <t>CONSTRUCTION AREA SIGNS</t>
  </si>
  <si>
    <t>DEVELOP WATER SUPPLY</t>
  </si>
  <si>
    <t>FINISHING ROADWAY</t>
  </si>
  <si>
    <t>JOB SITE MANAGEMENT</t>
  </si>
  <si>
    <t>MOBILIZATION</t>
  </si>
  <si>
    <t>MOBILIZATION, DEMOBILIZATION, AND FINAL CLEANUP</t>
  </si>
  <si>
    <t>PREPARE STORM WATER POLLUTION PREVENTION PLAN</t>
  </si>
  <si>
    <t>PREPARE WATER POLLUTION CONTROL PROGRAM</t>
  </si>
  <si>
    <t>TRAFFIC CONTROL SYSTEM</t>
  </si>
  <si>
    <t>Item Description- Not common to ATP</t>
  </si>
  <si>
    <t>ABANDON SEWER</t>
  </si>
  <si>
    <t>ADL BURIAL LOCATION REPORT</t>
  </si>
  <si>
    <t>ASBESTOS COMPLIANCE PLAN</t>
  </si>
  <si>
    <t>AUTOMATED WORK ZONE INFORMATION SYSTEM</t>
  </si>
  <si>
    <t>BOOSTER PUMP</t>
  </si>
  <si>
    <t>BRIDGE REMOVAL</t>
  </si>
  <si>
    <t>BUILDING WORK</t>
  </si>
  <si>
    <t>CAMERA SYSTEMS</t>
  </si>
  <si>
    <t>CERTIFY EXISTING BACKFLOW PREVENTERS</t>
  </si>
  <si>
    <t>CHANGEABLE MESSAGE SIGN SYSTEM</t>
  </si>
  <si>
    <t>CHECK AND TEST EXISTING IRRIGATION FACILITIES</t>
  </si>
  <si>
    <t>CLEAN AND PAINT BRIDGE RAILING</t>
  </si>
  <si>
    <t>CLEAN AND PAINT STEEL SOLDIER PILING</t>
  </si>
  <si>
    <t>CLEAN AND PAINT STRUCTURAL STEEL</t>
  </si>
  <si>
    <t>CLEAN AND PAINT STRUCTURAL STEEL (EXISTING BRIDGE)</t>
  </si>
  <si>
    <t>CLEAN STRUCTURAL STEEL (EXISTING BRIDGE)</t>
  </si>
  <si>
    <t>CONTRACTOR-SUPPLIED BIOLOGIST (LS)</t>
  </si>
  <si>
    <t>CONTROL AND NEUTRAL CONDUCTORS</t>
  </si>
  <si>
    <t>CONTROL AND NEUTRAL CONDUCTORS (ARMOR-CLAD)</t>
  </si>
  <si>
    <t>DATA CORE</t>
  </si>
  <si>
    <t>DRAINAGE PUMPING EQUIPMENT</t>
  </si>
  <si>
    <t>DUST CONTROL PLAN (NATURALLY OCCURRING ASBESTOS)</t>
  </si>
  <si>
    <t>DUST PALLIATIVE</t>
  </si>
  <si>
    <t>ELECTRIC SERVICE FOR BOOSTER PUMP</t>
  </si>
  <si>
    <t>ELECTRIC SERVICE FOR IRRIGATION</t>
  </si>
  <si>
    <t>FIBER OPTIC CABLE SYSTEMS</t>
  </si>
  <si>
    <t>FISH PROTECTION</t>
  </si>
  <si>
    <t>FLASHING BEACON SYSTEM</t>
  </si>
  <si>
    <t>HEALTH AND SAFETY PLAN</t>
  </si>
  <si>
    <t>INDUCTIVE LOOP DETECTOR (LS)</t>
  </si>
  <si>
    <t>INTELLIGENT COMPACTION</t>
  </si>
  <si>
    <t>INTERCONNECTION CONDUIT AND CABLE (LS)</t>
  </si>
  <si>
    <t>INVASIVE SPECIES CONTROL</t>
  </si>
  <si>
    <t>IRRIGATION WATER SERVICE CHARGES</t>
  </si>
  <si>
    <t>JACKING SUPERSTRUCTURE</t>
  </si>
  <si>
    <t>LEAD COMPLIANCE PLAN</t>
  </si>
  <si>
    <t>MAINTAIN EXISTING PLANTED AREAS</t>
  </si>
  <si>
    <t>MAINTAINING EXISTING TRAFFIC MANAGEMENT SYSTEM ELEMENTS DURING CONSTRUCTION</t>
  </si>
  <si>
    <t>MIX DESIGN (FULL DEPTH RECLAMATION-FOAMED ASPHALT)</t>
  </si>
  <si>
    <t>MIX DESIGN (FULL-DEPTH RECLAMATION-CEMENT)</t>
  </si>
  <si>
    <t>MOBILIZATION (MARINE ACCESS)</t>
  </si>
  <si>
    <t>MODIFY BRIDGE RAILING (LS)</t>
  </si>
  <si>
    <t>MODIFY PUMP PLANT</t>
  </si>
  <si>
    <t>MODIFYING EXISTING ELECTRICAL SYSTEM</t>
  </si>
  <si>
    <t>MONITOR WELL</t>
  </si>
  <si>
    <t>NATURAL RESOURCE PROTECTION PLAN</t>
  </si>
  <si>
    <t>NOA BURIAL LOCATION REPORT</t>
  </si>
  <si>
    <t>NOISE MONITORING</t>
  </si>
  <si>
    <t>OPERATE EXISTING IRRIGATION FACILITIES</t>
  </si>
  <si>
    <t>PAINT STRUCTURAL STEEL (EXISTING BRIDGE)</t>
  </si>
  <si>
    <t>PERMANENT EROSION CONTROL ESTABLISHMENT WORK</t>
  </si>
  <si>
    <t>PLANT ESTABLISHMENT WORK</t>
  </si>
  <si>
    <t>PORTABLE CHANGEABLE MESSAGE SIGN (LS)</t>
  </si>
  <si>
    <t>PREPAVING INERTIAL PROFILER</t>
  </si>
  <si>
    <t>PRESTRESSING</t>
  </si>
  <si>
    <t>PRESTRESSING CAST-IN-PLACE CONCRETE</t>
  </si>
  <si>
    <t>PRESTRESSING PRECAST GIRDER</t>
  </si>
  <si>
    <t>PRESTRESSING STEEL GIRDERS</t>
  </si>
  <si>
    <t>PROGRESS SCHEDULE (CRITICAL PATH METHOD)</t>
  </si>
  <si>
    <t>PRUNE EXISTING PLANTS</t>
  </si>
  <si>
    <t>PUBLIC SAFETY PLAN</t>
  </si>
  <si>
    <t>PUMPING PLANT ELECTRICAL EQUIPMENT</t>
  </si>
  <si>
    <t>PUMPING PLANT EQUIPMENT</t>
  </si>
  <si>
    <t>RADAR SPEED FEEDBACK SIGN SYSTEMS</t>
  </si>
  <si>
    <t>RAMP METERING SYSTEM</t>
  </si>
  <si>
    <t>RECONSTRUCT DRAINAGE FACILITY (LS)</t>
  </si>
  <si>
    <t>RECONSTRUCT FENDER</t>
  </si>
  <si>
    <t>RECYCLED WATER IDENTIFICATION AND WARNING SIGNS</t>
  </si>
  <si>
    <t>REMOVE CONCRETE (LS)</t>
  </si>
  <si>
    <t>REMOVE CONCRETE (MISCELLANEOUS) (LS)</t>
  </si>
  <si>
    <t>REMOVE CONCRETE CURB (LS)</t>
  </si>
  <si>
    <t>REMOVE DOWNDRAIN (LS)</t>
  </si>
  <si>
    <t>REMOVE DRAINAGE FACILITY (LS)</t>
  </si>
  <si>
    <t>REMOVE IRRIGATION FACILITY</t>
  </si>
  <si>
    <t>REMOVE RAILING</t>
  </si>
  <si>
    <t>REMOVE REINFORCED CONCRETE BOX CULVERT (LS)</t>
  </si>
  <si>
    <t>REMOVE RETAINING WALL (LS)</t>
  </si>
  <si>
    <t>REMOVE RETAINING WALL (PORTION) (LS)</t>
  </si>
  <si>
    <t>REMOVE SIGN STRUCTURE (LS)</t>
  </si>
  <si>
    <t>REMOVE SIGN STRUCTURE WALKWAY (LS)</t>
  </si>
  <si>
    <t>REMOVE SLOPE PAVING (LS)</t>
  </si>
  <si>
    <t>REMOVE SOUND WALL (LS)</t>
  </si>
  <si>
    <t>REMOVING EXISTING ELECTRICAL SYSTEM</t>
  </si>
  <si>
    <t>ROADSIDE CLEARING</t>
  </si>
  <si>
    <t>SALVAGE IRRIGATION FACILITY</t>
  </si>
  <si>
    <t>SAMPLING AND ANALYSIS PLAN (NATURALLY OCCURRING ASBESTOS)</t>
  </si>
  <si>
    <t>SIGN ILLUMINATION SYSTEM</t>
  </si>
  <si>
    <t>STAIN GALVANIZED SURFACES (LS)</t>
  </si>
  <si>
    <t>STRAY CURRENT PROTECTION (BRIDGE)</t>
  </si>
  <si>
    <t>STREET SWEEPING</t>
  </si>
  <si>
    <t>TEMPORARY ACTIVE TREATMENT SYSTEM</t>
  </si>
  <si>
    <t>TEMPORARY CONCRETE WASHOUT</t>
  </si>
  <si>
    <t>TEMPORARY CONSTRUCTION MAT (LS)</t>
  </si>
  <si>
    <t>TEMPORARY CREEK DIVERSION SYSTEMS</t>
  </si>
  <si>
    <t>TEMPORARY DECKING</t>
  </si>
  <si>
    <t>TEMPORARY FLASHING BEACON</t>
  </si>
  <si>
    <t>TEMPORARY LIGHTING SYSTEM</t>
  </si>
  <si>
    <t>TEMPORARY PEDESTRIAN ACCESS ROUTE</t>
  </si>
  <si>
    <t>TEMPORARY SHORING</t>
  </si>
  <si>
    <t>TEMPORARY SIGNAL AND LIGHTING</t>
  </si>
  <si>
    <t>TEMPORARY SIGNAL SYSTEM</t>
  </si>
  <si>
    <t>TEMPORARY SUPPORT</t>
  </si>
  <si>
    <t>TIME-RELATED OVERHEAD (LS)</t>
  </si>
  <si>
    <t>TRAFFIC MONITORING STATION SYSTEM</t>
  </si>
  <si>
    <t>WATER METER CHARGES</t>
  </si>
  <si>
    <t>WATER SUPPLY SYSTEM</t>
  </si>
  <si>
    <t>WELL DEVELOPMENT</t>
  </si>
  <si>
    <t>WORK AREA MONITORING (BRIDGE)</t>
  </si>
  <si>
    <t>CONSTRUCTION SURVEY/STAKING</t>
  </si>
  <si>
    <t>EROSION CONTROL</t>
  </si>
  <si>
    <t>RE OFFICE</t>
  </si>
  <si>
    <t>MITIGATION</t>
  </si>
  <si>
    <t>TRAFFIC MANAGEMENT PLAN</t>
  </si>
  <si>
    <t>SIGNS</t>
  </si>
  <si>
    <t>DUST CONTROL</t>
  </si>
  <si>
    <t>PERMITS</t>
  </si>
  <si>
    <t>STRIPING</t>
  </si>
  <si>
    <t>RAILROAD FLAGGING &amp; MISCELLANEOUS</t>
  </si>
  <si>
    <t>LIGHTING SYSTEM-(Electroliers are a seperate item (EA))</t>
  </si>
  <si>
    <r>
      <rPr>
        <b/>
        <sz val="12"/>
        <rFont val="Times New Roman"/>
        <family val="1"/>
      </rPr>
      <t xml:space="preserve">          Item:          </t>
    </r>
    <r>
      <rPr>
        <sz val="12"/>
        <rFont val="Times New Roman"/>
        <family val="1"/>
      </rPr>
      <t xml:space="preserve"> indicate the name of a construction item used in this project.</t>
    </r>
  </si>
  <si>
    <r>
      <rPr>
        <b/>
        <sz val="12"/>
        <rFont val="Times New Roman"/>
        <family val="1"/>
      </rPr>
      <t xml:space="preserve">          Quantity:    </t>
    </r>
    <r>
      <rPr>
        <sz val="12"/>
        <rFont val="Times New Roman"/>
        <family val="1"/>
      </rPr>
      <t xml:space="preserve"> indicate the total quantity of each construction item</t>
    </r>
  </si>
  <si>
    <t xml:space="preserve">          Total Item Cost will be automatically calculated once the above information are provided for each line item (row).</t>
  </si>
  <si>
    <t>%-  Insert the percentage of the total item cost that is directly attributed to "ATP Eligible items".</t>
  </si>
  <si>
    <t>$-  This field will automatically calculate once a percentage is entered in the previous question.</t>
  </si>
  <si>
    <t>%-  Insert the percentage of the total item cost that is directly attributed to "Corps/CCC to construct".</t>
  </si>
  <si>
    <r>
      <rPr>
        <b/>
        <sz val="12"/>
        <rFont val="Times New Roman"/>
        <family val="1"/>
      </rPr>
      <t>Subtotal of Construction Items</t>
    </r>
    <r>
      <rPr>
        <sz val="12"/>
        <rFont val="Times New Roman"/>
        <family val="1"/>
      </rPr>
      <t>:  This field will automatically calculate the total of all construction items indicated above.</t>
    </r>
  </si>
  <si>
    <r>
      <rPr>
        <b/>
        <sz val="12"/>
        <rFont val="Times New Roman"/>
        <family val="1"/>
      </rPr>
      <t>Total (Construction Items and Contingencies) Cost:</t>
    </r>
    <r>
      <rPr>
        <sz val="12"/>
        <rFont val="Times New Roman"/>
        <family val="1"/>
      </rPr>
      <t xml:space="preserve">  This field will automatically calculate the total from all information indicated above.</t>
    </r>
  </si>
  <si>
    <r>
      <rPr>
        <b/>
        <sz val="12"/>
        <rFont val="Times New Roman"/>
        <family val="1"/>
      </rPr>
      <t>Total RW:</t>
    </r>
    <r>
      <rPr>
        <sz val="12"/>
        <rFont val="Times New Roman"/>
        <family val="1"/>
      </rPr>
      <t xml:space="preserve">  This total is automatically calculated. Total of (RW Eng.) + (Acq.&amp;Utilities)</t>
    </r>
  </si>
  <si>
    <t>Do not attach these instructions to the ATP application</t>
  </si>
  <si>
    <t>CLEARING AND GRUBBING</t>
  </si>
  <si>
    <t>General Construction Items</t>
  </si>
  <si>
    <t xml:space="preserve">Corps/CCC
</t>
  </si>
  <si>
    <t>Item #:</t>
  </si>
  <si>
    <t>The Project Estimate form only has a limited number of lines.  If your estimate has more items; you will have to combine similar items.  If an applicant has already developed a complete estimate using another tool, the items can be grouped into sub-categories such as overhead, bike lanes, sidewalks, drainage, utilities etc., as long as the full estimate is attached to the estimate or with the application in the Additional Attachments section.</t>
  </si>
  <si>
    <t>Total Pre-Construction Costs (PE+RW):</t>
  </si>
  <si>
    <r>
      <rPr>
        <b/>
        <sz val="12"/>
        <rFont val="Times New Roman"/>
        <family val="1"/>
      </rPr>
      <t>Total Construction Costs:</t>
    </r>
    <r>
      <rPr>
        <sz val="12"/>
        <rFont val="Times New Roman"/>
        <family val="1"/>
      </rPr>
      <t xml:space="preserve"> This total is automatically calculated. Total of (CE) + (Con. Item. &amp; Contig.)</t>
    </r>
  </si>
  <si>
    <r>
      <rPr>
        <b/>
        <sz val="12"/>
        <rFont val="Times New Roman"/>
        <family val="1"/>
      </rPr>
      <t>Total Pre-Construction Costs:</t>
    </r>
    <r>
      <rPr>
        <sz val="12"/>
        <rFont val="Times New Roman"/>
        <family val="1"/>
      </rPr>
      <t xml:space="preserve">  This total is automatically calculated. Total of (PE) + (RW)</t>
    </r>
  </si>
  <si>
    <t>Project Estimate and Cost Breakdown:</t>
  </si>
  <si>
    <r>
      <rPr>
        <b/>
        <sz val="20"/>
        <rFont val="Times New Roman"/>
        <family val="1"/>
      </rPr>
      <t xml:space="preserve">Project Estimate </t>
    </r>
    <r>
      <rPr>
        <b/>
        <sz val="15"/>
        <rFont val="Times New Roman"/>
        <family val="1"/>
      </rPr>
      <t>(</t>
    </r>
    <r>
      <rPr>
        <b/>
        <u/>
        <sz val="15"/>
        <rFont val="Times New Roman"/>
        <family val="1"/>
      </rPr>
      <t>for Construction Items Only</t>
    </r>
    <r>
      <rPr>
        <b/>
        <sz val="15"/>
        <rFont val="Times New Roman"/>
        <family val="1"/>
      </rPr>
      <t>)</t>
    </r>
  </si>
  <si>
    <r>
      <rPr>
        <b/>
        <sz val="12"/>
        <rFont val="Times New Roman"/>
        <family val="1"/>
      </rPr>
      <t xml:space="preserve">          Units:          </t>
    </r>
    <r>
      <rPr>
        <sz val="12"/>
        <rFont val="Times New Roman"/>
        <family val="1"/>
      </rPr>
      <t xml:space="preserve">indicate the units of measurement (i.e. Square Feet or SQFT.) </t>
    </r>
    <r>
      <rPr>
        <b/>
        <sz val="12"/>
        <rFont val="Times New Roman"/>
        <family val="1"/>
      </rPr>
      <t xml:space="preserve">Only </t>
    </r>
    <r>
      <rPr>
        <sz val="12"/>
        <rFont val="Times New Roman"/>
        <family val="1"/>
      </rPr>
      <t>use Lump Sum (LS) for items listed on the Allowable Lump Sum tab.</t>
    </r>
  </si>
  <si>
    <r>
      <rPr>
        <b/>
        <sz val="12"/>
        <rFont val="Times New Roman"/>
        <family val="1"/>
      </rPr>
      <t>Right of Way Engineering:</t>
    </r>
    <r>
      <rPr>
        <sz val="12"/>
        <rFont val="Times New Roman"/>
        <family val="1"/>
      </rPr>
      <t xml:space="preserve">  Total cost of Right of Way Engineering, including obtaining the RW Certification.  </t>
    </r>
    <r>
      <rPr>
        <sz val="11"/>
        <color rgb="FFFF0000"/>
        <rFont val="Times New Roman"/>
        <family val="1"/>
      </rPr>
      <t>Note: Cost estimate should be escalated forward to the date of anticipated mid-point of the activities using available forecasted indices for right of way engineering cost escalation and/or inflation.</t>
    </r>
  </si>
  <si>
    <r>
      <rPr>
        <b/>
        <sz val="12"/>
        <rFont val="Times New Roman"/>
        <family val="1"/>
      </rPr>
      <t xml:space="preserve">Unit Cost:    </t>
    </r>
    <r>
      <rPr>
        <sz val="12"/>
        <rFont val="Times New Roman"/>
        <family val="1"/>
      </rPr>
      <t xml:space="preserve">indicate the unit cost for one quantity.  </t>
    </r>
    <r>
      <rPr>
        <sz val="11"/>
        <color rgb="FFFF0000"/>
        <rFont val="Times New Roman"/>
        <family val="1"/>
      </rPr>
      <t>Note: Unit Cost estimate should be escalated forward to the date of anticipated mid-point of construction using available forecasted indices for construction cost escalation and/or inflation.</t>
    </r>
  </si>
  <si>
    <r>
      <rPr>
        <b/>
        <sz val="12"/>
        <rFont val="Times New Roman"/>
        <family val="1"/>
      </rPr>
      <t>Plans, Specifications &amp; Estimate (PS&amp;E)</t>
    </r>
    <r>
      <rPr>
        <sz val="12"/>
        <rFont val="Times New Roman"/>
        <family val="1"/>
      </rPr>
      <t xml:space="preserve">:  Total cost of Plans, Specifications and Estimates phase of the project.  </t>
    </r>
    <r>
      <rPr>
        <sz val="11"/>
        <color rgb="FFFF0000"/>
        <rFont val="Times New Roman"/>
        <family val="1"/>
      </rPr>
      <t>Note: Cost estimate should be escalated forward to the date of anticipated mid-point of the activities using available forecasted indices for PS&amp;E escalation and/or inflation.</t>
    </r>
  </si>
  <si>
    <r>
      <rPr>
        <b/>
        <sz val="12"/>
        <rFont val="Times New Roman"/>
        <family val="1"/>
      </rPr>
      <t>Project Approval &amp; Environmental Document (PA&amp;ED):</t>
    </r>
    <r>
      <rPr>
        <sz val="12"/>
        <rFont val="Times New Roman"/>
        <family val="1"/>
      </rPr>
      <t xml:space="preserve">  Total cost of Environmental Studies and Permits phase of the project. </t>
    </r>
    <r>
      <rPr>
        <sz val="11"/>
        <color rgb="FFFF0000"/>
        <rFont val="Times New Roman"/>
        <family val="1"/>
      </rPr>
      <t>Note: Cost estimate should be escalated forward to the date of anticipated mid-point of the activities using available forecasted indices for PA&amp;ED escalation and/or inflation.</t>
    </r>
  </si>
  <si>
    <t>Project Approval and Environmental Document (PA&amp;ED):</t>
  </si>
  <si>
    <r>
      <t xml:space="preserve">Description of Engineer's Justification:     </t>
    </r>
    <r>
      <rPr>
        <sz val="12"/>
        <color rgb="FFFF0000"/>
        <rFont val="Times New Roman"/>
        <family val="1"/>
      </rPr>
      <t xml:space="preserve">  (See example shown in the Instructions)</t>
    </r>
  </si>
  <si>
    <r>
      <t xml:space="preserve">Cost Breakdown           </t>
    </r>
    <r>
      <rPr>
        <b/>
        <sz val="12"/>
        <color rgb="FFFF0000"/>
        <rFont val="Times New Roman"/>
        <family val="1"/>
      </rPr>
      <t xml:space="preserve">  </t>
    </r>
    <r>
      <rPr>
        <b/>
        <sz val="11"/>
        <color rgb="FFFF0000"/>
        <rFont val="Times New Roman"/>
        <family val="1"/>
      </rPr>
      <t xml:space="preserve">See ATP Eligible Infrastructure Costs Guidance for details on eligible and ineligible items located here:  </t>
    </r>
    <r>
      <rPr>
        <b/>
        <sz val="11"/>
        <color rgb="FF0000FF"/>
        <rFont val="Times New Roman"/>
        <family val="1"/>
      </rPr>
      <t xml:space="preserve">https://dot.ca.gov/-/media/dot-media/programs/local-assistance/documents/atp/general-and-technical-info/final-eligible-infrastructure-costs-guidance20231220.pdf </t>
    </r>
  </si>
  <si>
    <r>
      <rPr>
        <b/>
        <sz val="12"/>
        <rFont val="Times New Roman"/>
        <family val="1"/>
      </rPr>
      <t>Acquisitions and Utilities:</t>
    </r>
    <r>
      <rPr>
        <sz val="12"/>
        <rFont val="Times New Roman"/>
        <family val="1"/>
      </rPr>
      <t xml:space="preserve">  Total cost of  Acquisitions and Utilities. </t>
    </r>
    <r>
      <rPr>
        <sz val="11"/>
        <color rgb="FFFF0000"/>
        <rFont val="Times New Roman"/>
        <family val="1"/>
      </rPr>
      <t>Note: Cost estimate should be escalated forward to the date of anticipated mid-point of the activites using available forecasted indices for aquisition and utility cost escalation and/or inflation.</t>
    </r>
  </si>
  <si>
    <r>
      <rPr>
        <b/>
        <u/>
        <sz val="11"/>
        <color rgb="FF0070C0"/>
        <rFont val="Times New Roman"/>
        <family val="1"/>
      </rPr>
      <t>Example #1 - Pavement Rehabilitation:</t>
    </r>
    <r>
      <rPr>
        <u/>
        <sz val="11"/>
        <color rgb="FF0070C0"/>
        <rFont val="Times New Roman"/>
        <family val="1"/>
      </rPr>
      <t xml:space="preserve"> </t>
    </r>
    <r>
      <rPr>
        <sz val="11"/>
        <color rgb="FF0070C0"/>
        <rFont val="Times New Roman"/>
        <family val="1"/>
      </rPr>
      <t xml:space="preserve"> The paving and base repair needed for the 1,000 linear feet two-lane roadway is within the limits of the new 5-foot Class II bike lanes with 3-foot buffer and 11-foot vehicular lanes in each direction.  The area within the physical limits of the new bike lanes and buffer is estimated to be 2 x ((5+3) ft x 1,000 ft) = 16,000 sqft and the area outside these limits is estimated to be 2 x 11 ft x 1,000 ft = 22,000 sqft.   The ATP eligible reimbursement for all costs related to the Pavement Rehabilitation is calculated to be 16,000/(16,000+22,000) = 42%.   This split was used for Hot Mix Asphalt, Aggregate Base, and Excavation.</t>
    </r>
  </si>
  <si>
    <r>
      <rPr>
        <b/>
        <sz val="12"/>
        <rFont val="Times New Roman"/>
        <family val="1"/>
      </rPr>
      <t>Construction Item Contingencies:</t>
    </r>
    <r>
      <rPr>
        <sz val="12"/>
        <rFont val="Times New Roman"/>
        <family val="1"/>
      </rPr>
      <t xml:space="preserve">  Contingency compensates for the use of limited information available during early phases of a project.  Insert percentage of contingencies, which is intended to account for the cost of minor construction items not defined at the time the ATP applications are prepared.  The amount for contingency varies for project capital cost estimates rather it is risk-based contingency for identified known risks and additional or residual contingency for unidentified undetermined risks, such as unrefined scope adjustments, unit cost uncertainties, and construction phase uncertainties.</t>
    </r>
  </si>
  <si>
    <t>Detailed Project Estimate and Total Project Costs - Cycle 8</t>
  </si>
  <si>
    <t>7-day Before Con User Count- Infrastructure</t>
  </si>
  <si>
    <t>7-day After Con User Count- Infrastructure</t>
  </si>
  <si>
    <t>7-day Before Con User Count- NI (not Plan)</t>
  </si>
  <si>
    <t>7-day After Con User Count- NI (not Plan)</t>
  </si>
  <si>
    <t>ATP Funded Costs</t>
  </si>
  <si>
    <t>ATP Ineligible and/or 
Non-ATP Funded Costs</t>
  </si>
  <si>
    <t>Documentation of Eligible and/or Ineligible Costs:</t>
  </si>
  <si>
    <t>ATP Eligible and
ATP Funded Costs</t>
  </si>
  <si>
    <r>
      <rPr>
        <b/>
        <sz val="12"/>
        <rFont val="Times New Roman"/>
        <family val="1"/>
      </rPr>
      <t>Total Preliminary Engineering (PE):</t>
    </r>
    <r>
      <rPr>
        <sz val="12"/>
        <rFont val="Times New Roman"/>
        <family val="1"/>
      </rPr>
      <t xml:space="preserve">  This total is automatically calculated. Total of (PA&amp;ED) + (PS&amp;E)   </t>
    </r>
    <r>
      <rPr>
        <sz val="11"/>
        <rFont val="Times New Roman"/>
        <family val="1"/>
      </rPr>
      <t xml:space="preserve">  </t>
    </r>
    <r>
      <rPr>
        <sz val="11"/>
        <color rgb="FFFF0000"/>
        <rFont val="Times New Roman"/>
        <family val="1"/>
      </rPr>
      <t>Note: Per the Caltrans Local Assistance Procedures Manual, the total cost for PE should not exceed 25%.  All costs over the 25% must be shown in the application as ineligible or justification must be added in the "Documentation of Eligible and/or Ineligible Costs" section.</t>
    </r>
  </si>
  <si>
    <t>Total Construction Costs (Construction Items &amp; Contingencies + CE):</t>
  </si>
  <si>
    <t>Non-ATP Funded  Costs</t>
  </si>
  <si>
    <t>ATP Eligible/</t>
  </si>
  <si>
    <t>ATP Ineligible and/or</t>
  </si>
  <si>
    <t>to Construct</t>
  </si>
  <si>
    <t>ATP  -  Application Instructions for 
Detailed Project Estimate and Total Project Cost- Cycle 8</t>
  </si>
  <si>
    <r>
      <rPr>
        <b/>
        <sz val="12"/>
        <rFont val="Times New Roman"/>
        <family val="1"/>
      </rPr>
      <t>Construction Engineering (CE):</t>
    </r>
    <r>
      <rPr>
        <sz val="12"/>
        <rFont val="Times New Roman"/>
        <family val="1"/>
      </rPr>
      <t xml:space="preserve">  Total cost of Construction Engineering.    </t>
    </r>
    <r>
      <rPr>
        <sz val="11"/>
        <color rgb="FFFF0000"/>
        <rFont val="Times New Roman"/>
        <family val="1"/>
      </rPr>
      <t>Note: Cost estimate should be escalated forward to the date of anticipated mid-point of construction using available forecasted indices for construction cost escalation and/or inflation.  Per the Caltrans Local Assistance Procedures Manual, the total cost for CE should not exceed 15%.  All costs over the 15% must be shown in the application as ATP-Ineligible or justification must be added in the "</t>
    </r>
    <r>
      <rPr>
        <sz val="12"/>
        <color rgb="FFFF0000"/>
        <rFont val="Times New Roman"/>
        <family val="1"/>
      </rPr>
      <t>Documentation of Eligible and/or Ineligible Costs" section.</t>
    </r>
  </si>
  <si>
    <r>
      <t xml:space="preserve">• This is automatically calculated from all information entered above. 
• This value must represent the total estimated cost of the entire ATP project.
• The application must account for the ineligible costs being funded with local funds.  </t>
    </r>
    <r>
      <rPr>
        <sz val="12"/>
        <color rgb="FFFF0000"/>
        <rFont val="Times New Roman"/>
        <family val="1"/>
      </rPr>
      <t xml:space="preserve">Note: Local funding for ineligible costs cannot be considered as leveraging and/or match funds.  </t>
    </r>
  </si>
  <si>
    <r>
      <t>• The Licensed Engineer in 'responsible charge' of the overall ATP application must review all information presented in this Estimate form and ensure the values are consistent with the corresponding plans included in the application.   This requirement is considered necessary to ensure the ATP application meets the CTC's PSR-Equivalent requirement - including the use of construction items, quantities and unit prices that meets industry standards for PSR-Equivalents.   The engineer is also expected to review the breakdown of eligible vs. ineligible costs shown in estimate and confirm they are consistent with the</t>
    </r>
    <r>
      <rPr>
        <b/>
        <sz val="12"/>
        <color rgb="FF000000"/>
        <rFont val="Times New Roman"/>
        <family val="1"/>
      </rPr>
      <t xml:space="preserve"> CTC's</t>
    </r>
    <r>
      <rPr>
        <sz val="12"/>
        <color rgb="FF000000"/>
        <rFont val="Times New Roman"/>
        <family val="1"/>
      </rPr>
      <t xml:space="preserve"> </t>
    </r>
    <r>
      <rPr>
        <b/>
        <sz val="12"/>
        <color rgb="FF000000"/>
        <rFont val="Times New Roman"/>
        <family val="1"/>
      </rPr>
      <t>ATP Guidelines, section 1</t>
    </r>
    <r>
      <rPr>
        <b/>
        <sz val="12"/>
        <rFont val="Times New Roman"/>
        <family val="1"/>
      </rPr>
      <t>-</t>
    </r>
    <r>
      <rPr>
        <b/>
        <sz val="12"/>
        <color rgb="FF000000"/>
        <rFont val="Times New Roman"/>
        <family val="1"/>
      </rPr>
      <t xml:space="preserve"> Program Purpose and Goals</t>
    </r>
    <r>
      <rPr>
        <sz val="12"/>
        <color rgb="FF000000"/>
        <rFont val="Times New Roman"/>
        <family val="1"/>
      </rPr>
      <t>.</t>
    </r>
    <r>
      <rPr>
        <sz val="12"/>
        <color rgb="FF7030A0"/>
        <rFont val="Times New Roman"/>
        <family val="1"/>
      </rPr>
      <t xml:space="preserve"> </t>
    </r>
    <r>
      <rPr>
        <sz val="12"/>
        <rFont val="Times New Roman"/>
        <family val="1"/>
      </rPr>
      <t>Eligible costs are any part of an item that primarily meets the ATP purpose and/or goals for non-motorized users.  Ineligible costs refer to an item or part of an item that will primarily be used by motorized users.</t>
    </r>
  </si>
  <si>
    <r>
      <t xml:space="preserve">ATP Eligible and ATP Funded Items/Costs:   </t>
    </r>
    <r>
      <rPr>
        <sz val="12"/>
        <rFont val="Times New Roman"/>
        <family val="1"/>
      </rPr>
      <t xml:space="preserve">these are expected to represent all items/costs that are ATP eligible and is being requested to be ATP funded.   </t>
    </r>
  </si>
  <si>
    <r>
      <t xml:space="preserve">ATP Ineligible and/or Non-ATP Funded Costs: </t>
    </r>
    <r>
      <rPr>
        <sz val="12"/>
        <rFont val="Times New Roman"/>
        <family val="1"/>
      </rPr>
      <t xml:space="preserve"> ATP Ineligible Costs represent all items/costs that are not ATP eligible.  The % and costs are automatically calculated based on the "%" value the applicant entered for the eligible costs.  In addition, </t>
    </r>
    <r>
      <rPr>
        <b/>
        <sz val="12"/>
        <rFont val="Times New Roman"/>
        <family val="1"/>
      </rPr>
      <t>Non-ATP Funded Costs</t>
    </r>
    <r>
      <rPr>
        <sz val="12"/>
        <rFont val="Times New Roman"/>
        <family val="1"/>
      </rPr>
      <t xml:space="preserve"> can be items/costs that are ATP eligible but the applicant chose to place in this column due to the items/costs are being utilized as part of leverage funding and/or funding is from another source.   </t>
    </r>
  </si>
  <si>
    <r>
      <rPr>
        <sz val="12"/>
        <color rgb="FF000000"/>
        <rFont val="Calibri"/>
        <family val="2"/>
      </rPr>
      <t>• A</t>
    </r>
    <r>
      <rPr>
        <sz val="12"/>
        <color rgb="FF000000"/>
        <rFont val="Times New Roman"/>
        <family val="1"/>
      </rPr>
      <t xml:space="preserve">pplicants are expected to use this template for estimating/documenting the cost of construction items and the overall project costs. (Eligible and Ineligible)
</t>
    </r>
    <r>
      <rPr>
        <sz val="12"/>
        <color rgb="FF000000"/>
        <rFont val="Calibri"/>
        <family val="2"/>
      </rPr>
      <t xml:space="preserve">• </t>
    </r>
    <r>
      <rPr>
        <sz val="12"/>
        <color rgb="FF000000"/>
        <rFont val="Times New Roman"/>
        <family val="1"/>
      </rPr>
      <t xml:space="preserve">The Detailed Engineer's Estimate and Total Project Costs must tie to the information presented in </t>
    </r>
    <r>
      <rPr>
        <b/>
        <sz val="12"/>
        <color rgb="FF000000"/>
        <rFont val="Times New Roman"/>
        <family val="1"/>
      </rPr>
      <t>Part A through C of the ATP Application Form</t>
    </r>
    <r>
      <rPr>
        <sz val="12"/>
        <color rgb="FF000000"/>
        <rFont val="Times New Roman"/>
        <family val="1"/>
      </rPr>
      <t xml:space="preserve">.
</t>
    </r>
    <r>
      <rPr>
        <b/>
        <sz val="12"/>
        <color rgb="FF000000"/>
        <rFont val="Times New Roman"/>
        <family val="1"/>
      </rPr>
      <t xml:space="preserve">• </t>
    </r>
    <r>
      <rPr>
        <b/>
        <u/>
        <sz val="12"/>
        <color rgb="FF000000"/>
        <rFont val="Times New Roman"/>
        <family val="1"/>
      </rPr>
      <t>Do NOT input values in gray and yellow cells</t>
    </r>
    <r>
      <rPr>
        <b/>
        <sz val="12"/>
        <color rgb="FF000000"/>
        <rFont val="Times New Roman"/>
        <family val="1"/>
      </rPr>
      <t>. These cells are formula-driven and will automatically update.</t>
    </r>
  </si>
  <si>
    <t xml:space="preserve">ATP Eligible and
ATP Funded Costs </t>
  </si>
  <si>
    <r>
      <t xml:space="preserve">The Engineer's justification for including typical ATP-Ineligible items in the ATP-Eligible column and logic and/or calculations for splitting costs between ATP-Eligible and Ineligible costs must be </t>
    </r>
    <r>
      <rPr>
        <sz val="14"/>
        <rFont val="Times New Roman"/>
        <family val="1"/>
      </rPr>
      <t xml:space="preserve">
</t>
    </r>
  </si>
  <si>
    <t>of the project.</t>
  </si>
  <si>
    <t>documented in this section of the Estimate form.  Separate justification is required for each item which is partly ineligible for ATP funding or is required for the construction of an ineligible item/element</t>
  </si>
  <si>
    <t>revised 04/16/2026 v1</t>
  </si>
  <si>
    <r>
      <rPr>
        <b/>
        <u/>
        <sz val="11"/>
        <color rgb="FF006FAD"/>
        <rFont val="Times New Roman"/>
        <family val="1"/>
      </rPr>
      <t xml:space="preserve">The following is an example </t>
    </r>
    <r>
      <rPr>
        <sz val="11"/>
        <color rgb="FF006FAD"/>
        <rFont val="Times New Roman"/>
        <family val="1"/>
      </rPr>
      <t>of how Engineer's can present their logic and calculations for splitting the projects costs between eligible and ineligible costs.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</si>
</sst>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5" formatCode="&quot;$&quot;#,##0_);\(&quot;$&quot;#,##0\)"/>
    <numFmt numFmtId="8" formatCode="&quot;$&quot;#,##0.00_);[Red]\(&quot;$&quot;#,##0.00\)"/>
    <numFmt numFmtId="42" formatCode="_(&quot;$&quot;* #,##0_);_(&quot;$&quot;* \(#,##0\);_(&quot;$&quot;* &quot;-&quot;_);_(@_)"/>
    <numFmt numFmtId="44" formatCode="_(&quot;$&quot;* #,##0.00_);_(&quot;$&quot;* \(#,##0.00\);_(&quot;$&quot;* &quot;-&quot;??_);_(@_)"/>
    <numFmt numFmtId="164" formatCode="&quot;$&quot;#,##0"/>
  </numFmts>
  <fonts count="70" x14ac:knownFonts="1">
    <font>
      <sz val="10"/>
      <name val="Arial"/>
    </font>
    <font>
      <sz val="11"/>
      <color theme="1"/>
      <name val="Calibri"/>
      <family val="2"/>
      <scheme val="minor"/>
    </font>
    <font>
      <sz val="10"/>
      <name val="Times New Roman"/>
      <family val="1"/>
    </font>
    <font>
      <b/>
      <sz val="12"/>
      <name val="Times New Roman"/>
      <family val="1"/>
    </font>
    <font>
      <b/>
      <sz val="10"/>
      <name val="Times New Roman"/>
      <family val="1"/>
    </font>
    <font>
      <sz val="10"/>
      <name val="Arial"/>
      <family val="2"/>
    </font>
    <font>
      <sz val="8"/>
      <color indexed="81"/>
      <name val="Tahoma"/>
      <family val="2"/>
    </font>
    <font>
      <b/>
      <sz val="14"/>
      <name val="Times New Roman"/>
      <family val="1"/>
    </font>
    <font>
      <sz val="12"/>
      <name val="Times New Roman"/>
      <family val="1"/>
    </font>
    <font>
      <b/>
      <sz val="20"/>
      <name val="Times New Roman"/>
      <family val="1"/>
    </font>
    <font>
      <b/>
      <sz val="20"/>
      <color rgb="FF000000"/>
      <name val="Times New Roman"/>
      <family val="1"/>
    </font>
    <font>
      <b/>
      <sz val="12"/>
      <color rgb="FFFF0000"/>
      <name val="Times New Roman"/>
      <family val="1"/>
    </font>
    <font>
      <b/>
      <sz val="25"/>
      <name val="Times New Roman"/>
      <family val="1"/>
    </font>
    <font>
      <b/>
      <sz val="15"/>
      <name val="Times New Roman"/>
      <family val="1"/>
    </font>
    <font>
      <b/>
      <u/>
      <sz val="15"/>
      <name val="Times New Roman"/>
      <family val="1"/>
    </font>
    <font>
      <b/>
      <sz val="15"/>
      <color rgb="FFFF0000"/>
      <name val="Times New Roman"/>
      <family val="1"/>
    </font>
    <font>
      <sz val="14"/>
      <name val="Times New Roman"/>
      <family val="1"/>
    </font>
    <font>
      <b/>
      <sz val="12"/>
      <color indexed="81"/>
      <name val="Tahoma"/>
      <family val="2"/>
    </font>
    <font>
      <sz val="12"/>
      <color rgb="FF000000"/>
      <name val="Times New Roman"/>
      <family val="1"/>
    </font>
    <font>
      <sz val="12"/>
      <color rgb="FF000000"/>
      <name val="Calibri"/>
      <family val="2"/>
    </font>
    <font>
      <sz val="12"/>
      <color rgb="FFFF0000"/>
      <name val="Times New Roman"/>
      <family val="1"/>
    </font>
    <font>
      <b/>
      <u/>
      <sz val="12"/>
      <name val="Times New Roman"/>
      <family val="1"/>
    </font>
    <font>
      <b/>
      <sz val="12"/>
      <color rgb="FF000000"/>
      <name val="Times New Roman"/>
      <family val="1"/>
    </font>
    <font>
      <sz val="14"/>
      <color rgb="FFFF0000"/>
      <name val="Times New Roman"/>
      <family val="1"/>
    </font>
    <font>
      <sz val="10"/>
      <name val="Arial"/>
      <family val="2"/>
    </font>
    <font>
      <b/>
      <u/>
      <sz val="14"/>
      <name val="Times New Roman"/>
      <family val="1"/>
    </font>
    <font>
      <b/>
      <sz val="14"/>
      <color rgb="FFFF0000"/>
      <name val="Times New Roman"/>
      <family val="1"/>
    </font>
    <font>
      <sz val="10"/>
      <color rgb="FFFF0000"/>
      <name val="Times New Roman"/>
      <family val="1"/>
    </font>
    <font>
      <b/>
      <sz val="14"/>
      <color rgb="FF7030A0"/>
      <name val="Times New Roman"/>
      <family val="1"/>
    </font>
    <font>
      <sz val="14"/>
      <color rgb="FF7030A0"/>
      <name val="Times New Roman"/>
      <family val="1"/>
    </font>
    <font>
      <sz val="11"/>
      <name val="Times New Roman"/>
      <family val="1"/>
    </font>
    <font>
      <b/>
      <sz val="16"/>
      <name val="Times New Roman"/>
      <family val="1"/>
    </font>
    <font>
      <sz val="14"/>
      <color theme="1" tint="0.34998626667073579"/>
      <name val="Times New Roman"/>
      <family val="1"/>
    </font>
    <font>
      <b/>
      <sz val="14"/>
      <color theme="1" tint="0.34998626667073579"/>
      <name val="Times New Roman"/>
      <family val="1"/>
    </font>
    <font>
      <b/>
      <sz val="16"/>
      <color rgb="FFFF0000"/>
      <name val="Times New Roman"/>
      <family val="1"/>
    </font>
    <font>
      <sz val="10"/>
      <color rgb="FF7030A0"/>
      <name val="Times New Roman"/>
      <family val="1"/>
    </font>
    <font>
      <b/>
      <u/>
      <sz val="12"/>
      <color rgb="FF000000"/>
      <name val="Times New Roman"/>
      <family val="1"/>
    </font>
    <font>
      <i/>
      <sz val="12"/>
      <name val="Times New Roman"/>
      <family val="1"/>
    </font>
    <font>
      <i/>
      <sz val="12"/>
      <color rgb="FFFF0000"/>
      <name val="Times New Roman"/>
      <family val="1"/>
    </font>
    <font>
      <b/>
      <sz val="13"/>
      <name val="Times New Roman"/>
      <family val="1"/>
    </font>
    <font>
      <sz val="16"/>
      <name val="Times New Roman"/>
      <family val="1"/>
    </font>
    <font>
      <sz val="11"/>
      <color rgb="FFFF0000"/>
      <name val="Times New Roman"/>
      <family val="1"/>
    </font>
    <font>
      <sz val="11"/>
      <color rgb="FF0070C0"/>
      <name val="Times New Roman"/>
      <family val="1"/>
    </font>
    <font>
      <b/>
      <u/>
      <sz val="11"/>
      <color rgb="FF0070C0"/>
      <name val="Times New Roman"/>
      <family val="1"/>
    </font>
    <font>
      <u/>
      <sz val="11"/>
      <color rgb="FF0070C0"/>
      <name val="Times New Roman"/>
      <family val="1"/>
    </font>
    <font>
      <sz val="10"/>
      <color theme="1"/>
      <name val="Arial"/>
      <family val="2"/>
    </font>
    <font>
      <b/>
      <sz val="10"/>
      <color theme="1"/>
      <name val="Arial"/>
      <family val="2"/>
    </font>
    <font>
      <b/>
      <sz val="10"/>
      <color theme="0"/>
      <name val="Times New Roman"/>
      <family val="1"/>
    </font>
    <font>
      <b/>
      <sz val="12"/>
      <color rgb="FF7030A0"/>
      <name val="Times New Roman"/>
      <family val="1"/>
    </font>
    <font>
      <sz val="12"/>
      <color theme="1" tint="0.14999847407452621"/>
      <name val="Times New Roman"/>
      <family val="1"/>
    </font>
    <font>
      <b/>
      <sz val="14"/>
      <color theme="1" tint="0.14999847407452621"/>
      <name val="Times New Roman"/>
      <family val="1"/>
    </font>
    <font>
      <b/>
      <sz val="16"/>
      <color theme="1" tint="0.14999847407452621"/>
      <name val="Times New Roman"/>
      <family val="1"/>
    </font>
    <font>
      <sz val="12"/>
      <color rgb="FF000000"/>
      <name val="Times New Roman"/>
      <family val="2"/>
    </font>
    <font>
      <b/>
      <sz val="11"/>
      <color rgb="FFFF0000"/>
      <name val="Times New Roman"/>
      <family val="1"/>
    </font>
    <font>
      <b/>
      <sz val="11"/>
      <color rgb="FF0000FF"/>
      <name val="Times New Roman"/>
      <family val="1"/>
    </font>
    <font>
      <b/>
      <sz val="10"/>
      <color rgb="FFFF0000"/>
      <name val="Times New Roman"/>
      <family val="1"/>
    </font>
    <font>
      <b/>
      <sz val="10"/>
      <color rgb="FF7030A0"/>
      <name val="Times New Roman"/>
      <family val="1"/>
    </font>
    <font>
      <sz val="12"/>
      <color rgb="FF7030A0"/>
      <name val="Times New Roman"/>
      <family val="1"/>
    </font>
    <font>
      <sz val="9"/>
      <color indexed="81"/>
      <name val="Tahoma"/>
      <family val="2"/>
    </font>
    <font>
      <b/>
      <sz val="9"/>
      <color indexed="81"/>
      <name val="Tahoma"/>
      <family val="2"/>
    </font>
    <font>
      <sz val="9"/>
      <name val="Times New Roman"/>
      <family val="1"/>
    </font>
    <font>
      <b/>
      <sz val="12"/>
      <color rgb="FFBE0000"/>
      <name val="Times New Roman"/>
      <family val="1"/>
    </font>
    <font>
      <sz val="12"/>
      <color rgb="FFBE0000"/>
      <name val="Times New Roman"/>
      <family val="1"/>
    </font>
    <font>
      <sz val="14"/>
      <color rgb="FFBE0000"/>
      <name val="Times New Roman"/>
      <family val="1"/>
    </font>
    <font>
      <b/>
      <sz val="14"/>
      <color rgb="FFBE0000"/>
      <name val="Times New Roman"/>
      <family val="1"/>
    </font>
    <font>
      <sz val="12"/>
      <color rgb="FFED0000"/>
      <name val="Times New Roman"/>
      <family val="1"/>
    </font>
    <font>
      <sz val="11"/>
      <color rgb="FF006FAD"/>
      <name val="Times New Roman"/>
      <family val="1"/>
    </font>
    <font>
      <b/>
      <u/>
      <sz val="11"/>
      <color rgb="FF006FAD"/>
      <name val="Times New Roman"/>
      <family val="1"/>
    </font>
    <font>
      <b/>
      <sz val="12"/>
      <color rgb="FFE40000"/>
      <name val="Times New Roman"/>
      <family val="1"/>
    </font>
    <font>
      <b/>
      <sz val="10"/>
      <color rgb="FFC60000"/>
      <name val="Times New Roman"/>
      <family val="1"/>
    </font>
  </fonts>
  <fills count="9">
    <fill>
      <patternFill patternType="none"/>
    </fill>
    <fill>
      <patternFill patternType="gray125"/>
    </fill>
    <fill>
      <patternFill patternType="solid">
        <fgColor theme="6" tint="0.59999389629810485"/>
        <bgColor indexed="64"/>
      </patternFill>
    </fill>
    <fill>
      <patternFill patternType="solid">
        <fgColor theme="6" tint="0.79998168889431442"/>
        <bgColor indexed="64"/>
      </patternFill>
    </fill>
    <fill>
      <patternFill patternType="solid">
        <fgColor rgb="FFFFFF8F"/>
        <bgColor indexed="64"/>
      </patternFill>
    </fill>
    <fill>
      <patternFill patternType="solid">
        <fgColor theme="0"/>
        <bgColor indexed="64"/>
      </patternFill>
    </fill>
    <fill>
      <patternFill patternType="solid">
        <fgColor rgb="FFFFFF00"/>
        <bgColor indexed="64"/>
      </patternFill>
    </fill>
    <fill>
      <patternFill patternType="solid">
        <fgColor theme="1"/>
        <bgColor indexed="64"/>
      </patternFill>
    </fill>
    <fill>
      <patternFill patternType="solid">
        <fgColor theme="0" tint="-0.14999847407452621"/>
        <bgColor indexed="64"/>
      </patternFill>
    </fill>
  </fills>
  <borders count="5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style="medium">
        <color indexed="64"/>
      </right>
      <top style="thin">
        <color indexed="64"/>
      </top>
      <bottom/>
      <diagonal/>
    </border>
    <border>
      <left/>
      <right/>
      <top style="thin">
        <color indexed="64"/>
      </top>
      <bottom style="medium">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style="medium">
        <color indexed="64"/>
      </top>
      <bottom style="medium">
        <color indexed="64"/>
      </bottom>
      <diagonal/>
    </border>
  </borders>
  <cellStyleXfs count="5">
    <xf numFmtId="0" fontId="0" fillId="0" borderId="0"/>
    <xf numFmtId="9" fontId="5" fillId="0" borderId="0" applyFont="0" applyFill="0" applyBorder="0" applyAlignment="0" applyProtection="0"/>
    <xf numFmtId="44" fontId="24" fillId="0" borderId="0" applyFont="0" applyFill="0" applyBorder="0" applyAlignment="0" applyProtection="0"/>
    <xf numFmtId="0" fontId="1" fillId="0" borderId="0"/>
    <xf numFmtId="44" fontId="1" fillId="0" borderId="0" applyFont="0" applyFill="0" applyBorder="0" applyAlignment="0" applyProtection="0"/>
  </cellStyleXfs>
  <cellXfs count="272">
    <xf numFmtId="0" fontId="0" fillId="0" borderId="0" xfId="0"/>
    <xf numFmtId="8" fontId="16" fillId="0" borderId="1" xfId="0" applyNumberFormat="1" applyFont="1" applyBorder="1" applyAlignment="1" applyProtection="1">
      <alignment horizontal="center" vertical="center"/>
      <protection locked="0"/>
    </xf>
    <xf numFmtId="10" fontId="7" fillId="0" borderId="1" xfId="1" applyNumberFormat="1" applyFont="1" applyFill="1" applyBorder="1" applyAlignment="1" applyProtection="1">
      <alignment horizontal="center" vertical="center"/>
      <protection locked="0"/>
    </xf>
    <xf numFmtId="9" fontId="16" fillId="0" borderId="1" xfId="0" applyNumberFormat="1" applyFont="1" applyBorder="1" applyAlignment="1" applyProtection="1">
      <alignment vertical="center"/>
      <protection locked="0"/>
    </xf>
    <xf numFmtId="9" fontId="29" fillId="0" borderId="2" xfId="0" applyNumberFormat="1" applyFont="1" applyBorder="1" applyAlignment="1" applyProtection="1">
      <alignment horizontal="center" vertical="center"/>
      <protection locked="0"/>
    </xf>
    <xf numFmtId="0" fontId="16" fillId="0" borderId="1" xfId="0" applyFont="1" applyBorder="1" applyAlignment="1" applyProtection="1">
      <alignment horizontal="center" vertical="center"/>
      <protection locked="0"/>
    </xf>
    <xf numFmtId="0" fontId="16" fillId="0" borderId="9" xfId="0" applyFont="1" applyBorder="1" applyAlignment="1" applyProtection="1">
      <alignment horizontal="left" vertical="center"/>
      <protection locked="0"/>
    </xf>
    <xf numFmtId="0" fontId="16" fillId="0" borderId="21" xfId="0" applyFont="1" applyBorder="1" applyAlignment="1" applyProtection="1">
      <alignment vertical="center"/>
      <protection locked="0"/>
    </xf>
    <xf numFmtId="0" fontId="16" fillId="0" borderId="17" xfId="0" applyFont="1" applyBorder="1" applyAlignment="1" applyProtection="1">
      <alignment vertical="center"/>
      <protection locked="0"/>
    </xf>
    <xf numFmtId="0" fontId="16" fillId="0" borderId="13" xfId="0" applyFont="1" applyBorder="1" applyAlignment="1" applyProtection="1">
      <alignment vertical="center"/>
      <protection locked="0"/>
    </xf>
    <xf numFmtId="0" fontId="16" fillId="0" borderId="35" xfId="0" applyFont="1" applyBorder="1" applyAlignment="1" applyProtection="1">
      <alignment vertical="center"/>
      <protection locked="0"/>
    </xf>
    <xf numFmtId="164" fontId="30" fillId="0" borderId="2" xfId="0" applyNumberFormat="1" applyFont="1" applyBorder="1" applyAlignment="1" applyProtection="1">
      <alignment vertical="center" wrapText="1"/>
      <protection locked="0"/>
    </xf>
    <xf numFmtId="164" fontId="30" fillId="0" borderId="22" xfId="0" applyNumberFormat="1" applyFont="1" applyBorder="1" applyAlignment="1" applyProtection="1">
      <alignment vertical="center" wrapText="1"/>
      <protection locked="0"/>
    </xf>
    <xf numFmtId="164" fontId="30" fillId="0" borderId="33" xfId="0" applyNumberFormat="1" applyFont="1" applyBorder="1" applyAlignment="1" applyProtection="1">
      <alignment vertical="center" wrapText="1"/>
      <protection locked="0"/>
    </xf>
    <xf numFmtId="164" fontId="30" fillId="0" borderId="40" xfId="0" applyNumberFormat="1" applyFont="1" applyBorder="1" applyAlignment="1" applyProtection="1">
      <alignment vertical="center" wrapText="1"/>
      <protection locked="0"/>
    </xf>
    <xf numFmtId="5" fontId="29" fillId="8" borderId="7" xfId="2" applyNumberFormat="1" applyFont="1" applyFill="1" applyBorder="1" applyAlignment="1" applyProtection="1">
      <alignment horizontal="center" vertical="center"/>
    </xf>
    <xf numFmtId="0" fontId="16" fillId="0" borderId="21" xfId="0" applyFont="1" applyBorder="1" applyAlignment="1" applyProtection="1">
      <alignment horizontal="left" vertical="center"/>
      <protection locked="0"/>
    </xf>
    <xf numFmtId="0" fontId="16" fillId="0" borderId="2" xfId="0" applyFont="1" applyBorder="1" applyAlignment="1" applyProtection="1">
      <alignment horizontal="left" vertical="center"/>
      <protection locked="0"/>
    </xf>
    <xf numFmtId="0" fontId="16" fillId="0" borderId="35" xfId="0" applyFont="1" applyBorder="1" applyAlignment="1" applyProtection="1">
      <alignment horizontal="left" vertical="center"/>
      <protection locked="0"/>
    </xf>
    <xf numFmtId="0" fontId="8" fillId="0" borderId="21" xfId="0" applyFont="1" applyBorder="1" applyAlignment="1" applyProtection="1">
      <alignment horizontal="left" vertical="center"/>
      <protection locked="0"/>
    </xf>
    <xf numFmtId="42" fontId="49" fillId="0" borderId="1" xfId="0" applyNumberFormat="1" applyFont="1" applyBorder="1" applyAlignment="1" applyProtection="1">
      <alignment horizontal="center" vertical="center"/>
      <protection locked="0"/>
    </xf>
    <xf numFmtId="42" fontId="49" fillId="0" borderId="31" xfId="0" applyNumberFormat="1" applyFont="1" applyBorder="1" applyAlignment="1" applyProtection="1">
      <alignment horizontal="center" vertical="center"/>
      <protection locked="0"/>
    </xf>
    <xf numFmtId="42" fontId="49" fillId="0" borderId="50" xfId="0" applyNumberFormat="1" applyFont="1" applyBorder="1" applyAlignment="1" applyProtection="1">
      <alignment horizontal="center" vertical="center"/>
      <protection locked="0"/>
    </xf>
    <xf numFmtId="164" fontId="8" fillId="0" borderId="1" xfId="0" applyNumberFormat="1" applyFont="1" applyBorder="1" applyAlignment="1" applyProtection="1">
      <alignment horizontal="center" vertical="center"/>
      <protection locked="0"/>
    </xf>
    <xf numFmtId="0" fontId="10" fillId="2" borderId="44" xfId="0" applyFont="1" applyFill="1" applyBorder="1" applyAlignment="1">
      <alignment horizontal="center" vertical="center" wrapText="1" readingOrder="1"/>
    </xf>
    <xf numFmtId="0" fontId="2" fillId="0" borderId="0" xfId="0" applyFont="1" applyAlignment="1">
      <alignment vertical="center"/>
    </xf>
    <xf numFmtId="0" fontId="52" fillId="0" borderId="44" xfId="0" applyFont="1" applyBorder="1" applyAlignment="1">
      <alignment horizontal="left" vertical="center" wrapText="1" readingOrder="1"/>
    </xf>
    <xf numFmtId="0" fontId="18" fillId="0" borderId="44" xfId="0" applyFont="1" applyBorder="1" applyAlignment="1">
      <alignment vertical="center" wrapText="1" readingOrder="1"/>
    </xf>
    <xf numFmtId="0" fontId="13" fillId="2" borderId="44" xfId="0" applyFont="1" applyFill="1" applyBorder="1" applyAlignment="1">
      <alignment horizontal="left" vertical="center" wrapText="1"/>
    </xf>
    <xf numFmtId="0" fontId="3" fillId="0" borderId="45" xfId="0" applyFont="1" applyBorder="1" applyAlignment="1">
      <alignment horizontal="left" wrapText="1"/>
    </xf>
    <xf numFmtId="0" fontId="8" fillId="0" borderId="45" xfId="0" applyFont="1" applyBorder="1" applyAlignment="1">
      <alignment horizontal="left" vertical="center" wrapText="1"/>
    </xf>
    <xf numFmtId="0" fontId="8" fillId="0" borderId="45" xfId="0" applyFont="1" applyBorder="1" applyAlignment="1">
      <alignment horizontal="left" vertical="center" wrapText="1" indent="3"/>
    </xf>
    <xf numFmtId="0" fontId="37" fillId="0" borderId="42" xfId="0" applyFont="1" applyBorder="1" applyAlignment="1">
      <alignment horizontal="left" vertical="center"/>
    </xf>
    <xf numFmtId="0" fontId="3" fillId="0" borderId="42" xfId="0" applyFont="1" applyBorder="1" applyAlignment="1">
      <alignment horizontal="left" vertical="center" wrapText="1" indent="4"/>
    </xf>
    <xf numFmtId="0" fontId="3" fillId="0" borderId="42" xfId="0" applyFont="1" applyBorder="1" applyAlignment="1">
      <alignment horizontal="left" wrapText="1"/>
    </xf>
    <xf numFmtId="0" fontId="2" fillId="0" borderId="0" xfId="0" applyFont="1"/>
    <xf numFmtId="0" fontId="8" fillId="0" borderId="42" xfId="0" applyFont="1" applyBorder="1" applyAlignment="1">
      <alignment horizontal="left" vertical="center" wrapText="1" indent="3"/>
    </xf>
    <xf numFmtId="0" fontId="37" fillId="0" borderId="42" xfId="0" applyFont="1" applyBorder="1" applyAlignment="1">
      <alignment horizontal="left" vertical="center" wrapText="1" indent="3"/>
    </xf>
    <xf numFmtId="0" fontId="21" fillId="0" borderId="42" xfId="0" applyFont="1" applyBorder="1" applyAlignment="1">
      <alignment horizontal="left" vertical="center" wrapText="1"/>
    </xf>
    <xf numFmtId="0" fontId="8" fillId="0" borderId="41" xfId="0" applyFont="1" applyBorder="1" applyAlignment="1">
      <alignment horizontal="left" vertical="center" wrapText="1" indent="3"/>
    </xf>
    <xf numFmtId="0" fontId="13" fillId="2" borderId="44" xfId="0" applyFont="1" applyFill="1" applyBorder="1" applyAlignment="1">
      <alignment horizontal="left" vertical="center"/>
    </xf>
    <xf numFmtId="0" fontId="8" fillId="0" borderId="46" xfId="0" applyFont="1" applyBorder="1" applyAlignment="1">
      <alignment horizontal="left" vertical="center" wrapText="1" indent="3"/>
    </xf>
    <xf numFmtId="0" fontId="8" fillId="0" borderId="42" xfId="0" applyFont="1" applyBorder="1" applyAlignment="1">
      <alignment horizontal="left" vertical="center" indent="3"/>
    </xf>
    <xf numFmtId="0" fontId="8" fillId="0" borderId="47" xfId="0" applyFont="1" applyBorder="1" applyAlignment="1">
      <alignment horizontal="left" vertical="center" indent="3"/>
    </xf>
    <xf numFmtId="0" fontId="8" fillId="0" borderId="47" xfId="0" applyFont="1" applyBorder="1" applyAlignment="1">
      <alignment horizontal="left" vertical="center"/>
    </xf>
    <xf numFmtId="0" fontId="13" fillId="2" borderId="43" xfId="0" applyFont="1" applyFill="1" applyBorder="1" applyAlignment="1">
      <alignment horizontal="left" vertical="center" wrapText="1"/>
    </xf>
    <xf numFmtId="0" fontId="8" fillId="0" borderId="48" xfId="0" applyFont="1" applyBorder="1" applyAlignment="1">
      <alignment horizontal="left" vertical="center" wrapText="1"/>
    </xf>
    <xf numFmtId="164" fontId="42" fillId="0" borderId="42" xfId="0" applyNumberFormat="1" applyFont="1" applyBorder="1" applyAlignment="1">
      <alignment horizontal="left" vertical="center" wrapText="1"/>
    </xf>
    <xf numFmtId="0" fontId="47" fillId="7" borderId="0" xfId="0" applyFont="1" applyFill="1" applyAlignment="1">
      <alignment horizontal="center" vertical="center"/>
    </xf>
    <xf numFmtId="0" fontId="46" fillId="4" borderId="1" xfId="3" applyFont="1" applyFill="1" applyBorder="1" applyAlignment="1">
      <alignment horizontal="center" vertical="center" wrapText="1"/>
    </xf>
    <xf numFmtId="49" fontId="45" fillId="0" borderId="1" xfId="0" applyNumberFormat="1" applyFont="1" applyBorder="1" applyAlignment="1">
      <alignment horizontal="left" vertical="top"/>
    </xf>
    <xf numFmtId="49" fontId="45" fillId="0" borderId="1" xfId="0" applyNumberFormat="1" applyFont="1" applyBorder="1" applyAlignment="1">
      <alignment horizontal="center" vertical="top"/>
    </xf>
    <xf numFmtId="49" fontId="45" fillId="0" borderId="29" xfId="0" applyNumberFormat="1" applyFont="1" applyBorder="1" applyAlignment="1">
      <alignment horizontal="left" vertical="top"/>
    </xf>
    <xf numFmtId="49" fontId="45" fillId="0" borderId="30" xfId="0" applyNumberFormat="1" applyFont="1" applyBorder="1" applyAlignment="1">
      <alignment horizontal="left" vertical="top"/>
    </xf>
    <xf numFmtId="49" fontId="45" fillId="5" borderId="1" xfId="0" applyNumberFormat="1" applyFont="1" applyFill="1" applyBorder="1" applyAlignment="1">
      <alignment horizontal="left" vertical="top"/>
    </xf>
    <xf numFmtId="49" fontId="45" fillId="0" borderId="1" xfId="0" applyNumberFormat="1" applyFont="1" applyBorder="1" applyAlignment="1">
      <alignment horizontal="left" vertical="top" wrapText="1"/>
    </xf>
    <xf numFmtId="0" fontId="2" fillId="0" borderId="0" xfId="0" applyFont="1" applyAlignment="1">
      <alignment horizontal="center" vertical="center"/>
    </xf>
    <xf numFmtId="0" fontId="4" fillId="0" borderId="4" xfId="0" applyFont="1" applyBorder="1" applyAlignment="1">
      <alignment vertical="center"/>
    </xf>
    <xf numFmtId="0" fontId="4" fillId="0" borderId="0" xfId="0" applyFont="1" applyAlignment="1">
      <alignment vertical="center"/>
    </xf>
    <xf numFmtId="0" fontId="4" fillId="0" borderId="5" xfId="0" applyFont="1" applyBorder="1" applyAlignment="1">
      <alignment vertical="center"/>
    </xf>
    <xf numFmtId="0" fontId="9" fillId="2" borderId="4"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0" xfId="0" applyFont="1" applyFill="1" applyAlignment="1">
      <alignment horizontal="center" vertical="center"/>
    </xf>
    <xf numFmtId="0" fontId="9" fillId="2" borderId="5" xfId="0" applyFont="1" applyFill="1" applyBorder="1" applyAlignment="1">
      <alignment horizontal="center" vertical="center" wrapText="1"/>
    </xf>
    <xf numFmtId="0" fontId="16" fillId="0" borderId="21" xfId="0" applyFont="1" applyBorder="1" applyAlignment="1">
      <alignment horizontal="left" vertical="center"/>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22" xfId="0" applyFont="1" applyBorder="1" applyAlignment="1">
      <alignment horizontal="left" vertical="center"/>
    </xf>
    <xf numFmtId="0" fontId="7" fillId="3" borderId="17"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39" fillId="3" borderId="13" xfId="0" applyFont="1" applyFill="1" applyBorder="1" applyAlignment="1">
      <alignment horizontal="right" vertical="center" wrapText="1"/>
    </xf>
    <xf numFmtId="0" fontId="7" fillId="3" borderId="33" xfId="0" applyFont="1" applyFill="1" applyBorder="1" applyAlignment="1">
      <alignment horizontal="right" vertical="center" wrapText="1"/>
    </xf>
    <xf numFmtId="0" fontId="39" fillId="3" borderId="33" xfId="0" applyFont="1" applyFill="1" applyBorder="1" applyAlignment="1">
      <alignment horizontal="right" vertical="center"/>
    </xf>
    <xf numFmtId="0" fontId="16" fillId="0" borderId="33" xfId="0" applyFont="1" applyBorder="1" applyAlignment="1">
      <alignment horizontal="left" vertical="center"/>
    </xf>
    <xf numFmtId="0" fontId="16" fillId="0" borderId="15" xfId="0" applyFont="1" applyBorder="1" applyAlignment="1">
      <alignment horizontal="left" vertical="center"/>
    </xf>
    <xf numFmtId="0" fontId="39" fillId="3" borderId="35" xfId="0" applyFont="1" applyFill="1" applyBorder="1" applyAlignment="1">
      <alignment horizontal="left" vertical="center"/>
    </xf>
    <xf numFmtId="0" fontId="7" fillId="3" borderId="15" xfId="0" applyFont="1" applyFill="1" applyBorder="1" applyAlignment="1">
      <alignment horizontal="center" vertical="center"/>
    </xf>
    <xf numFmtId="0" fontId="2" fillId="0" borderId="4" xfId="0" applyFont="1" applyBorder="1" applyAlignment="1">
      <alignment vertical="center"/>
    </xf>
    <xf numFmtId="0" fontId="9" fillId="2" borderId="37" xfId="0" applyFont="1" applyFill="1" applyBorder="1" applyAlignment="1">
      <alignment horizontal="center" vertical="center"/>
    </xf>
    <xf numFmtId="0" fontId="9" fillId="2" borderId="38" xfId="0" applyFont="1" applyFill="1" applyBorder="1" applyAlignment="1">
      <alignment horizontal="center" vertical="center"/>
    </xf>
    <xf numFmtId="0" fontId="9" fillId="2" borderId="39" xfId="0" applyFont="1" applyFill="1" applyBorder="1" applyAlignment="1">
      <alignment horizontal="center" vertical="center"/>
    </xf>
    <xf numFmtId="0" fontId="9" fillId="0" borderId="4" xfId="0" applyFont="1" applyBorder="1" applyAlignment="1">
      <alignment horizontal="center" vertical="center"/>
    </xf>
    <xf numFmtId="0" fontId="9" fillId="0" borderId="0" xfId="0" applyFont="1" applyAlignment="1">
      <alignment horizontal="center" vertical="center"/>
    </xf>
    <xf numFmtId="0" fontId="9" fillId="2" borderId="4" xfId="0" applyFont="1" applyFill="1" applyBorder="1" applyAlignment="1">
      <alignment horizontal="center" vertical="center"/>
    </xf>
    <xf numFmtId="0" fontId="13" fillId="2" borderId="0" xfId="0" applyFont="1" applyFill="1" applyAlignment="1">
      <alignment horizontal="center" vertical="center" wrapText="1"/>
    </xf>
    <xf numFmtId="0" fontId="13" fillId="2" borderId="0" xfId="0" applyFont="1" applyFill="1" applyAlignment="1">
      <alignment horizontal="left"/>
    </xf>
    <xf numFmtId="0" fontId="13" fillId="2" borderId="21" xfId="0" applyFont="1" applyFill="1" applyBorder="1" applyAlignment="1">
      <alignment horizontal="center" vertical="center" wrapText="1"/>
    </xf>
    <xf numFmtId="0" fontId="13" fillId="2" borderId="0" xfId="0" applyFont="1" applyFill="1" applyAlignment="1">
      <alignment horizontal="center" vertical="center"/>
    </xf>
    <xf numFmtId="0" fontId="28" fillId="2" borderId="5" xfId="0" applyFont="1" applyFill="1" applyBorder="1" applyAlignment="1">
      <alignment horizontal="center" vertical="center" wrapText="1"/>
    </xf>
    <xf numFmtId="0" fontId="13" fillId="2" borderId="0" xfId="0" applyFont="1" applyFill="1" applyAlignment="1">
      <alignment horizontal="left" vertical="top"/>
    </xf>
    <xf numFmtId="0" fontId="4" fillId="2" borderId="31" xfId="0" applyFont="1" applyFill="1" applyBorder="1" applyAlignment="1">
      <alignment horizontal="left" vertical="center" indent="1"/>
    </xf>
    <xf numFmtId="0" fontId="4" fillId="2" borderId="49" xfId="0" applyFont="1" applyFill="1" applyBorder="1" applyAlignment="1">
      <alignment horizontal="center" vertical="center" wrapText="1"/>
    </xf>
    <xf numFmtId="0" fontId="55" fillId="2" borderId="49" xfId="0" applyFont="1" applyFill="1" applyBorder="1" applyAlignment="1">
      <alignment horizontal="center" vertical="center"/>
    </xf>
    <xf numFmtId="0" fontId="4" fillId="2" borderId="31" xfId="0" applyFont="1" applyFill="1" applyBorder="1" applyAlignment="1">
      <alignment horizontal="center" vertical="center" wrapText="1"/>
    </xf>
    <xf numFmtId="0" fontId="56" fillId="2" borderId="24" xfId="0" applyFont="1" applyFill="1" applyBorder="1" applyAlignment="1">
      <alignment horizontal="left" vertical="center" indent="2"/>
    </xf>
    <xf numFmtId="0" fontId="56" fillId="2" borderId="32" xfId="0" applyFont="1" applyFill="1" applyBorder="1" applyAlignment="1">
      <alignment horizontal="center" vertical="center" wrapText="1"/>
    </xf>
    <xf numFmtId="0" fontId="9" fillId="2" borderId="27" xfId="0" applyFont="1" applyFill="1" applyBorder="1" applyAlignment="1">
      <alignment horizontal="center" vertical="center"/>
    </xf>
    <xf numFmtId="0" fontId="13" fillId="2" borderId="25" xfId="0" applyFont="1" applyFill="1" applyBorder="1" applyAlignment="1">
      <alignment horizontal="center" vertical="center" wrapText="1"/>
    </xf>
    <xf numFmtId="0" fontId="13" fillId="2" borderId="25" xfId="0" applyFont="1" applyFill="1" applyBorder="1" applyAlignment="1">
      <alignment horizontal="left" vertical="top"/>
    </xf>
    <xf numFmtId="0" fontId="13" fillId="2" borderId="34" xfId="0" applyFont="1" applyFill="1" applyBorder="1" applyAlignment="1">
      <alignment horizontal="center" vertical="center" wrapText="1"/>
    </xf>
    <xf numFmtId="0" fontId="4" fillId="2" borderId="8" xfId="0" applyFont="1" applyFill="1" applyBorder="1" applyAlignment="1">
      <alignment horizontal="left" indent="1"/>
    </xf>
    <xf numFmtId="0" fontId="4" fillId="2" borderId="34" xfId="0" applyFont="1" applyFill="1" applyBorder="1" applyAlignment="1">
      <alignment horizontal="center" vertical="center" wrapText="1"/>
    </xf>
    <xf numFmtId="0" fontId="55" fillId="2" borderId="34" xfId="0" applyFont="1" applyFill="1" applyBorder="1" applyAlignment="1">
      <alignment horizontal="center" vertical="center"/>
    </xf>
    <xf numFmtId="0" fontId="56" fillId="2" borderId="26" xfId="0" applyFont="1" applyFill="1" applyBorder="1" applyAlignment="1">
      <alignment horizontal="center" vertical="center" wrapText="1"/>
    </xf>
    <xf numFmtId="0" fontId="56" fillId="2" borderId="25" xfId="0" applyFont="1" applyFill="1" applyBorder="1" applyAlignment="1">
      <alignment horizontal="left" indent="2"/>
    </xf>
    <xf numFmtId="0" fontId="56" fillId="2" borderId="28" xfId="0" applyFont="1" applyFill="1" applyBorder="1" applyAlignment="1">
      <alignment horizontal="center" vertical="center" wrapText="1"/>
    </xf>
    <xf numFmtId="0" fontId="7" fillId="3" borderId="19"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7" fillId="3" borderId="3" xfId="0" applyFont="1" applyFill="1" applyBorder="1" applyAlignment="1">
      <alignment horizontal="left" vertical="center" wrapText="1"/>
    </xf>
    <xf numFmtId="0" fontId="7" fillId="3" borderId="8" xfId="0" applyFont="1" applyFill="1" applyBorder="1" applyAlignment="1">
      <alignment horizontal="center" vertical="center"/>
    </xf>
    <xf numFmtId="0" fontId="7" fillId="3" borderId="8" xfId="0" applyFont="1" applyFill="1" applyBorder="1" applyAlignment="1">
      <alignment horizontal="center" vertical="center" wrapText="1"/>
    </xf>
    <xf numFmtId="0" fontId="33" fillId="3" borderId="8"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26" fillId="3" borderId="8" xfId="0" applyFont="1" applyFill="1" applyBorder="1" applyAlignment="1">
      <alignment horizontal="center" vertical="center" wrapText="1"/>
    </xf>
    <xf numFmtId="0" fontId="26" fillId="3" borderId="26" xfId="0" applyFont="1" applyFill="1" applyBorder="1" applyAlignment="1">
      <alignment horizontal="center" vertical="center" wrapText="1"/>
    </xf>
    <xf numFmtId="0" fontId="28" fillId="3" borderId="26" xfId="0" applyFont="1" applyFill="1" applyBorder="1" applyAlignment="1">
      <alignment vertical="center"/>
    </xf>
    <xf numFmtId="0" fontId="28" fillId="3" borderId="34" xfId="0" applyFont="1" applyFill="1" applyBorder="1" applyAlignment="1">
      <alignment horizontal="center" vertical="center"/>
    </xf>
    <xf numFmtId="0" fontId="29" fillId="3" borderId="20" xfId="0" applyFont="1" applyFill="1" applyBorder="1" applyAlignment="1">
      <alignment horizontal="center" vertical="center"/>
    </xf>
    <xf numFmtId="0" fontId="7" fillId="3" borderId="17" xfId="0" applyFont="1" applyFill="1" applyBorder="1" applyAlignment="1">
      <alignment horizontal="left" indent="1"/>
    </xf>
    <xf numFmtId="0" fontId="7" fillId="3" borderId="2" xfId="0" applyFont="1" applyFill="1" applyBorder="1" applyAlignment="1">
      <alignment horizontal="left" wrapText="1" indent="1"/>
    </xf>
    <xf numFmtId="0" fontId="2" fillId="3" borderId="21" xfId="0" applyFont="1" applyFill="1" applyBorder="1" applyAlignment="1">
      <alignment vertical="center"/>
    </xf>
    <xf numFmtId="0" fontId="2" fillId="3" borderId="3" xfId="0" applyFont="1" applyFill="1" applyBorder="1" applyAlignment="1">
      <alignment vertical="center"/>
    </xf>
    <xf numFmtId="0" fontId="27" fillId="3" borderId="0" xfId="0" applyFont="1" applyFill="1" applyAlignment="1">
      <alignment vertical="center"/>
    </xf>
    <xf numFmtId="0" fontId="27" fillId="3" borderId="3" xfId="0" applyFont="1" applyFill="1" applyBorder="1" applyAlignment="1">
      <alignment vertical="center"/>
    </xf>
    <xf numFmtId="0" fontId="2" fillId="3" borderId="0" xfId="0" applyFont="1" applyFill="1" applyAlignment="1">
      <alignment vertical="center"/>
    </xf>
    <xf numFmtId="0" fontId="2" fillId="3" borderId="5" xfId="0" applyFont="1" applyFill="1" applyBorder="1" applyAlignment="1">
      <alignment vertical="center"/>
    </xf>
    <xf numFmtId="0" fontId="27" fillId="0" borderId="0" xfId="0" applyFont="1" applyAlignment="1">
      <alignment horizontal="center" vertical="center" wrapText="1"/>
    </xf>
    <xf numFmtId="0" fontId="16" fillId="3" borderId="6" xfId="0" applyFont="1" applyFill="1" applyBorder="1" applyAlignment="1">
      <alignment horizontal="center" vertical="center" wrapText="1"/>
    </xf>
    <xf numFmtId="164" fontId="32" fillId="8" borderId="1" xfId="0" applyNumberFormat="1" applyFont="1" applyFill="1" applyBorder="1" applyAlignment="1">
      <alignment horizontal="center" vertical="center"/>
    </xf>
    <xf numFmtId="164" fontId="16" fillId="8" borderId="21" xfId="0" applyNumberFormat="1" applyFont="1" applyFill="1" applyBorder="1" applyAlignment="1">
      <alignment horizontal="center" vertical="center"/>
    </xf>
    <xf numFmtId="10" fontId="23" fillId="8" borderId="2" xfId="0" applyNumberFormat="1" applyFont="1" applyFill="1" applyBorder="1" applyAlignment="1">
      <alignment horizontal="left" vertical="center"/>
    </xf>
    <xf numFmtId="0" fontId="16" fillId="3" borderId="6" xfId="0" applyFont="1" applyFill="1" applyBorder="1" applyAlignment="1">
      <alignment horizontal="center" vertical="center"/>
    </xf>
    <xf numFmtId="0" fontId="27" fillId="0" borderId="0" xfId="0" applyFont="1" applyAlignment="1">
      <alignment vertical="center" wrapText="1"/>
    </xf>
    <xf numFmtId="0" fontId="27" fillId="0" borderId="0" xfId="0" applyFont="1" applyAlignment="1">
      <alignment horizontal="center" vertical="top" wrapText="1"/>
    </xf>
    <xf numFmtId="0" fontId="27" fillId="0" borderId="0" xfId="0" applyFont="1" applyAlignment="1">
      <alignment horizontal="center" wrapText="1"/>
    </xf>
    <xf numFmtId="0" fontId="7" fillId="3" borderId="17" xfId="0" applyFont="1" applyFill="1" applyBorder="1" applyAlignment="1">
      <alignment horizontal="left" vertical="center" indent="1"/>
    </xf>
    <xf numFmtId="0" fontId="7" fillId="3" borderId="2" xfId="0" applyFont="1" applyFill="1" applyBorder="1" applyAlignment="1">
      <alignment horizontal="left" vertical="center" wrapText="1" indent="1"/>
    </xf>
    <xf numFmtId="0" fontId="8" fillId="0" borderId="3" xfId="0" applyFont="1" applyBorder="1" applyAlignment="1">
      <alignment horizontal="left" vertical="center"/>
    </xf>
    <xf numFmtId="0" fontId="16" fillId="0" borderId="3" xfId="0" applyFont="1" applyBorder="1" applyAlignment="1">
      <alignment vertical="center"/>
    </xf>
    <xf numFmtId="164" fontId="3" fillId="8" borderId="1" xfId="0" applyNumberFormat="1" applyFont="1" applyFill="1" applyBorder="1" applyAlignment="1">
      <alignment horizontal="center" vertical="center"/>
    </xf>
    <xf numFmtId="0" fontId="2" fillId="8" borderId="1" xfId="0" applyFont="1" applyFill="1" applyBorder="1" applyAlignment="1">
      <alignment vertical="center"/>
    </xf>
    <xf numFmtId="0" fontId="35" fillId="8" borderId="2" xfId="0" applyFont="1" applyFill="1" applyBorder="1" applyAlignment="1">
      <alignment vertical="center"/>
    </xf>
    <xf numFmtId="164" fontId="48" fillId="8" borderId="7" xfId="0" applyNumberFormat="1" applyFont="1" applyFill="1" applyBorder="1" applyAlignment="1">
      <alignment horizontal="center" vertical="center"/>
    </xf>
    <xf numFmtId="0" fontId="8" fillId="0" borderId="27" xfId="0" applyFont="1" applyBorder="1" applyAlignment="1">
      <alignment vertical="center"/>
    </xf>
    <xf numFmtId="0" fontId="8" fillId="0" borderId="25" xfId="0" applyFont="1" applyBorder="1" applyAlignment="1">
      <alignment vertical="center"/>
    </xf>
    <xf numFmtId="0" fontId="8" fillId="0" borderId="0" xfId="0" applyFont="1" applyAlignment="1">
      <alignment vertical="center"/>
    </xf>
    <xf numFmtId="0" fontId="2" fillId="0" borderId="5" xfId="0" applyFont="1" applyBorder="1" applyAlignment="1">
      <alignment vertical="center"/>
    </xf>
    <xf numFmtId="0" fontId="7" fillId="3" borderId="6" xfId="0" applyFont="1" applyFill="1" applyBorder="1" applyAlignment="1">
      <alignment horizontal="right" vertical="center" wrapText="1"/>
    </xf>
    <xf numFmtId="0" fontId="7" fillId="3" borderId="1" xfId="0" applyFont="1" applyFill="1" applyBorder="1" applyAlignment="1">
      <alignment horizontal="right" vertical="center" wrapText="1"/>
    </xf>
    <xf numFmtId="0" fontId="7" fillId="3" borderId="1" xfId="0" applyFont="1" applyFill="1" applyBorder="1" applyAlignment="1">
      <alignment horizontal="right" vertical="center"/>
    </xf>
    <xf numFmtId="0" fontId="7" fillId="3" borderId="6" xfId="0" applyFont="1" applyFill="1" applyBorder="1" applyAlignment="1">
      <alignment horizontal="right" vertical="center"/>
    </xf>
    <xf numFmtId="164" fontId="16" fillId="8" borderId="8" xfId="0" applyNumberFormat="1" applyFont="1" applyFill="1" applyBorder="1" applyAlignment="1">
      <alignment horizontal="center" vertical="center"/>
    </xf>
    <xf numFmtId="164" fontId="16" fillId="8" borderId="1" xfId="0" applyNumberFormat="1" applyFont="1" applyFill="1" applyBorder="1" applyAlignment="1">
      <alignment horizontal="center" vertical="center"/>
    </xf>
    <xf numFmtId="164" fontId="2" fillId="0" borderId="0" xfId="0" applyNumberFormat="1" applyFont="1" applyAlignment="1">
      <alignment vertical="center"/>
    </xf>
    <xf numFmtId="0" fontId="31" fillId="3" borderId="13" xfId="0" applyFont="1" applyFill="1" applyBorder="1" applyAlignment="1">
      <alignment horizontal="right" vertical="center"/>
    </xf>
    <xf numFmtId="0" fontId="31" fillId="3" borderId="33" xfId="0" applyFont="1" applyFill="1" applyBorder="1" applyAlignment="1">
      <alignment horizontal="right" vertical="center"/>
    </xf>
    <xf numFmtId="0" fontId="31" fillId="3" borderId="15" xfId="0" applyFont="1" applyFill="1" applyBorder="1" applyAlignment="1">
      <alignment horizontal="right" vertical="center"/>
    </xf>
    <xf numFmtId="0" fontId="31" fillId="3" borderId="18" xfId="0" applyFont="1" applyFill="1" applyBorder="1" applyAlignment="1">
      <alignment horizontal="right" vertical="center"/>
    </xf>
    <xf numFmtId="0" fontId="31" fillId="3" borderId="10" xfId="0" applyFont="1" applyFill="1" applyBorder="1" applyAlignment="1">
      <alignment horizontal="right" vertical="center"/>
    </xf>
    <xf numFmtId="164" fontId="7" fillId="8" borderId="18" xfId="0" applyNumberFormat="1" applyFont="1" applyFill="1" applyBorder="1" applyAlignment="1">
      <alignment horizontal="center" vertical="center"/>
    </xf>
    <xf numFmtId="0" fontId="2" fillId="0" borderId="16" xfId="0" applyFont="1" applyBorder="1" applyAlignment="1">
      <alignment vertical="center"/>
    </xf>
    <xf numFmtId="164" fontId="2" fillId="0" borderId="16" xfId="0" applyNumberFormat="1" applyFont="1" applyBorder="1" applyAlignment="1">
      <alignment vertical="center"/>
    </xf>
    <xf numFmtId="164" fontId="2" fillId="0" borderId="14" xfId="0" applyNumberFormat="1" applyFont="1" applyBorder="1" applyAlignment="1">
      <alignment vertical="center"/>
    </xf>
    <xf numFmtId="0" fontId="2" fillId="0" borderId="4" xfId="0" applyFont="1" applyBorder="1" applyAlignment="1">
      <alignment horizontal="center" vertical="center"/>
    </xf>
    <xf numFmtId="0" fontId="9" fillId="2" borderId="38" xfId="0" applyFont="1" applyFill="1" applyBorder="1" applyAlignment="1">
      <alignment horizontal="left" vertical="center"/>
    </xf>
    <xf numFmtId="0" fontId="7" fillId="2" borderId="27"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34"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19" xfId="0" applyFont="1" applyFill="1" applyBorder="1" applyAlignment="1">
      <alignment horizontal="right" vertical="center"/>
    </xf>
    <xf numFmtId="0" fontId="13" fillId="2" borderId="21" xfId="0" applyFont="1" applyFill="1" applyBorder="1" applyAlignment="1">
      <alignment horizontal="right" vertical="center"/>
    </xf>
    <xf numFmtId="0" fontId="13" fillId="2" borderId="3" xfId="0" applyFont="1" applyFill="1" applyBorder="1" applyAlignment="1">
      <alignment horizontal="right" vertical="center"/>
    </xf>
    <xf numFmtId="0" fontId="3" fillId="0" borderId="5" xfId="0" applyFont="1" applyBorder="1" applyAlignment="1">
      <alignment horizontal="left" vertical="center"/>
    </xf>
    <xf numFmtId="0" fontId="7" fillId="3" borderId="17" xfId="0" applyFont="1" applyFill="1" applyBorder="1" applyAlignment="1">
      <alignment horizontal="center" vertical="center"/>
    </xf>
    <xf numFmtId="0" fontId="7" fillId="3" borderId="2" xfId="0" applyFont="1" applyFill="1" applyBorder="1" applyAlignment="1">
      <alignment horizontal="center" vertical="center"/>
    </xf>
    <xf numFmtId="0" fontId="8" fillId="0" borderId="0" xfId="0" applyFont="1" applyAlignment="1">
      <alignment horizontal="center" wrapText="1"/>
    </xf>
    <xf numFmtId="0" fontId="8" fillId="0" borderId="0" xfId="0" applyFont="1" applyAlignment="1">
      <alignment vertical="top"/>
    </xf>
    <xf numFmtId="0" fontId="8" fillId="3" borderId="17" xfId="0" applyFont="1" applyFill="1" applyBorder="1" applyAlignment="1">
      <alignment horizontal="right" vertical="center"/>
    </xf>
    <xf numFmtId="0" fontId="8" fillId="3" borderId="2" xfId="0" applyFont="1" applyFill="1" applyBorder="1" applyAlignment="1">
      <alignment horizontal="right" vertical="center"/>
    </xf>
    <xf numFmtId="0" fontId="8" fillId="3" borderId="3" xfId="0" applyFont="1" applyFill="1" applyBorder="1" applyAlignment="1">
      <alignment horizontal="right" vertical="center"/>
    </xf>
    <xf numFmtId="0" fontId="8" fillId="3" borderId="1" xfId="0" applyFont="1" applyFill="1" applyBorder="1" applyAlignment="1">
      <alignment horizontal="right" vertical="center"/>
    </xf>
    <xf numFmtId="0" fontId="8" fillId="3" borderId="6" xfId="0" applyFont="1" applyFill="1" applyBorder="1" applyAlignment="1">
      <alignment horizontal="right" vertical="center"/>
    </xf>
    <xf numFmtId="164" fontId="8" fillId="0" borderId="0" xfId="0" applyNumberFormat="1" applyFont="1" applyAlignment="1">
      <alignment vertical="center"/>
    </xf>
    <xf numFmtId="164" fontId="23" fillId="0" borderId="0" xfId="0" applyNumberFormat="1" applyFont="1" applyAlignment="1">
      <alignment horizontal="center" vertical="center"/>
    </xf>
    <xf numFmtId="0" fontId="3" fillId="0" borderId="0" xfId="0" applyFont="1" applyAlignment="1">
      <alignment horizontal="left" vertical="center"/>
    </xf>
    <xf numFmtId="164" fontId="32" fillId="8" borderId="50" xfId="0" applyNumberFormat="1" applyFont="1" applyFill="1" applyBorder="1" applyAlignment="1">
      <alignment horizontal="center" vertical="center"/>
    </xf>
    <xf numFmtId="0" fontId="2" fillId="0" borderId="36" xfId="0" applyFont="1" applyBorder="1" applyAlignment="1">
      <alignment vertical="center"/>
    </xf>
    <xf numFmtId="0" fontId="8" fillId="3" borderId="1" xfId="0" applyFont="1" applyFill="1" applyBorder="1" applyAlignment="1">
      <alignment horizontal="left" vertical="center"/>
    </xf>
    <xf numFmtId="0" fontId="8" fillId="3" borderId="7" xfId="0" applyFont="1" applyFill="1" applyBorder="1" applyAlignment="1">
      <alignment horizontal="left" vertical="center"/>
    </xf>
    <xf numFmtId="0" fontId="3" fillId="3" borderId="17" xfId="0" applyFont="1" applyFill="1" applyBorder="1" applyAlignment="1">
      <alignment horizontal="right" vertical="center"/>
    </xf>
    <xf numFmtId="0" fontId="3" fillId="3" borderId="2" xfId="0" applyFont="1" applyFill="1" applyBorder="1" applyAlignment="1">
      <alignment horizontal="right" vertical="center"/>
    </xf>
    <xf numFmtId="0" fontId="3" fillId="3" borderId="22" xfId="0" applyFont="1" applyFill="1" applyBorder="1" applyAlignment="1">
      <alignment horizontal="right" vertical="center"/>
    </xf>
    <xf numFmtId="42" fontId="3" fillId="8" borderId="21" xfId="0" applyNumberFormat="1" applyFont="1" applyFill="1" applyBorder="1" applyAlignment="1">
      <alignment horizontal="center" vertical="center"/>
    </xf>
    <xf numFmtId="42" fontId="3" fillId="8" borderId="3" xfId="0" applyNumberFormat="1" applyFont="1" applyFill="1" applyBorder="1" applyAlignment="1">
      <alignment horizontal="center" vertical="center"/>
    </xf>
    <xf numFmtId="164" fontId="26" fillId="0" borderId="36" xfId="0" applyNumberFormat="1" applyFont="1" applyBorder="1" applyAlignment="1">
      <alignment horizontal="center" vertical="center"/>
    </xf>
    <xf numFmtId="0" fontId="7" fillId="3" borderId="7" xfId="0" applyFont="1" applyFill="1" applyBorder="1" applyAlignment="1">
      <alignment horizontal="center" vertical="center"/>
    </xf>
    <xf numFmtId="0" fontId="3" fillId="0" borderId="23" xfId="0" applyFont="1" applyBorder="1" applyAlignment="1">
      <alignment vertical="center"/>
    </xf>
    <xf numFmtId="0" fontId="3" fillId="0" borderId="24" xfId="0" applyFont="1" applyBorder="1" applyAlignment="1">
      <alignment vertical="center"/>
    </xf>
    <xf numFmtId="0" fontId="3" fillId="0" borderId="0" xfId="0" applyFont="1" applyAlignment="1">
      <alignment vertical="center"/>
    </xf>
    <xf numFmtId="0" fontId="3" fillId="3" borderId="3" xfId="0" applyFont="1" applyFill="1" applyBorder="1" applyAlignment="1">
      <alignment horizontal="right" vertical="center"/>
    </xf>
    <xf numFmtId="164" fontId="32" fillId="8" borderId="21" xfId="0" applyNumberFormat="1" applyFont="1" applyFill="1" applyBorder="1" applyAlignment="1">
      <alignment horizontal="center" vertical="center"/>
    </xf>
    <xf numFmtId="0" fontId="8" fillId="0" borderId="17" xfId="0" applyFont="1" applyBorder="1" applyAlignment="1">
      <alignment vertical="center"/>
    </xf>
    <xf numFmtId="0" fontId="8" fillId="0" borderId="2" xfId="0" applyFont="1" applyBorder="1" applyAlignment="1">
      <alignment vertical="center"/>
    </xf>
    <xf numFmtId="164" fontId="33" fillId="6" borderId="35" xfId="0" applyNumberFormat="1" applyFont="1" applyFill="1" applyBorder="1" applyAlignment="1">
      <alignment horizontal="right" vertical="center"/>
    </xf>
    <xf numFmtId="164" fontId="50" fillId="6" borderId="15" xfId="0" applyNumberFormat="1" applyFont="1" applyFill="1" applyBorder="1" applyAlignment="1">
      <alignment horizontal="right" vertical="center"/>
    </xf>
    <xf numFmtId="0" fontId="16" fillId="0" borderId="16" xfId="0" applyFont="1" applyBorder="1" applyAlignment="1">
      <alignment vertical="center"/>
    </xf>
    <xf numFmtId="164" fontId="50" fillId="6" borderId="18" xfId="0" applyNumberFormat="1" applyFont="1" applyFill="1" applyBorder="1" applyAlignment="1">
      <alignment horizontal="center" vertical="center"/>
    </xf>
    <xf numFmtId="164" fontId="16" fillId="0" borderId="16" xfId="0" applyNumberFormat="1" applyFont="1" applyBorder="1" applyAlignment="1">
      <alignment vertical="center"/>
    </xf>
    <xf numFmtId="0" fontId="2" fillId="0" borderId="14" xfId="0" applyFont="1" applyBorder="1" applyAlignment="1">
      <alignment vertical="center"/>
    </xf>
    <xf numFmtId="0" fontId="16" fillId="0" borderId="17" xfId="0" applyFont="1" applyBorder="1" applyAlignment="1">
      <alignment vertical="center"/>
    </xf>
    <xf numFmtId="0" fontId="31" fillId="0" borderId="0" xfId="0" applyFont="1" applyAlignment="1">
      <alignment horizontal="right" vertical="center"/>
    </xf>
    <xf numFmtId="164" fontId="33" fillId="0" borderId="0" xfId="0" applyNumberFormat="1" applyFont="1" applyAlignment="1">
      <alignment horizontal="right" vertical="center"/>
    </xf>
    <xf numFmtId="0" fontId="16" fillId="0" borderId="0" xfId="0" applyFont="1" applyAlignment="1">
      <alignment vertical="center"/>
    </xf>
    <xf numFmtId="164" fontId="7" fillId="0" borderId="0" xfId="0" applyNumberFormat="1" applyFont="1" applyAlignment="1">
      <alignment horizontal="center" vertical="center"/>
    </xf>
    <xf numFmtId="164" fontId="16" fillId="0" borderId="0" xfId="0" applyNumberFormat="1" applyFont="1" applyAlignment="1">
      <alignment vertical="center"/>
    </xf>
    <xf numFmtId="164" fontId="26" fillId="0" borderId="0" xfId="0" applyNumberFormat="1" applyFont="1" applyAlignment="1">
      <alignment horizontal="center" vertical="center"/>
    </xf>
    <xf numFmtId="164" fontId="23" fillId="0" borderId="36" xfId="0" applyNumberFormat="1" applyFont="1" applyBorder="1" applyAlignment="1">
      <alignment horizontal="center" vertical="center"/>
    </xf>
    <xf numFmtId="0" fontId="31" fillId="0" borderId="4" xfId="0" applyFont="1" applyBorder="1" applyAlignment="1">
      <alignment horizontal="right" vertical="center"/>
    </xf>
    <xf numFmtId="0" fontId="39" fillId="3" borderId="13" xfId="0" applyFont="1" applyFill="1" applyBorder="1" applyAlignment="1">
      <alignment horizontal="right" vertical="center"/>
    </xf>
    <xf numFmtId="164" fontId="7" fillId="6" borderId="18" xfId="0" applyNumberFormat="1" applyFont="1" applyFill="1" applyBorder="1" applyAlignment="1">
      <alignment horizontal="center" vertical="center"/>
    </xf>
    <xf numFmtId="164" fontId="26" fillId="6" borderId="18" xfId="0" applyNumberFormat="1" applyFont="1" applyFill="1" applyBorder="1" applyAlignment="1">
      <alignment horizontal="center" vertical="center"/>
    </xf>
    <xf numFmtId="0" fontId="16" fillId="0" borderId="27" xfId="0" applyFont="1" applyBorder="1" applyAlignment="1">
      <alignment vertical="center"/>
    </xf>
    <xf numFmtId="0" fontId="16" fillId="0" borderId="25" xfId="0" applyFont="1" applyBorder="1" applyAlignment="1">
      <alignment vertical="center"/>
    </xf>
    <xf numFmtId="0" fontId="8" fillId="0" borderId="25" xfId="0" applyFont="1" applyBorder="1" applyAlignment="1">
      <alignment horizontal="center" wrapText="1"/>
    </xf>
    <xf numFmtId="0" fontId="9" fillId="2" borderId="11" xfId="0" applyFont="1" applyFill="1" applyBorder="1" applyAlignment="1">
      <alignment vertical="center"/>
    </xf>
    <xf numFmtId="0" fontId="9" fillId="2" borderId="12" xfId="0" applyFont="1" applyFill="1" applyBorder="1" applyAlignment="1">
      <alignment vertical="center"/>
    </xf>
    <xf numFmtId="0" fontId="9" fillId="2" borderId="44" xfId="0" applyFont="1" applyFill="1" applyBorder="1" applyAlignment="1">
      <alignment horizontal="right" vertical="center"/>
    </xf>
    <xf numFmtId="164" fontId="51" fillId="6" borderId="13" xfId="0" applyNumberFormat="1" applyFont="1" applyFill="1" applyBorder="1" applyAlignment="1">
      <alignment horizontal="right" vertical="center"/>
    </xf>
    <xf numFmtId="164" fontId="51" fillId="6" borderId="15" xfId="0" applyNumberFormat="1" applyFont="1" applyFill="1" applyBorder="1" applyAlignment="1">
      <alignment horizontal="right" vertical="center"/>
    </xf>
    <xf numFmtId="0" fontId="31" fillId="0" borderId="16" xfId="0" applyFont="1" applyBorder="1" applyAlignment="1">
      <alignment vertical="center"/>
    </xf>
    <xf numFmtId="164" fontId="51" fillId="6" borderId="18" xfId="0" applyNumberFormat="1" applyFont="1" applyFill="1" applyBorder="1" applyAlignment="1">
      <alignment horizontal="right" vertical="center"/>
    </xf>
    <xf numFmtId="164" fontId="31" fillId="0" borderId="16" xfId="0" applyNumberFormat="1" applyFont="1" applyBorder="1" applyAlignment="1">
      <alignment vertical="center"/>
    </xf>
    <xf numFmtId="164" fontId="34" fillId="6" borderId="18" xfId="0" applyNumberFormat="1" applyFont="1" applyFill="1" applyBorder="1" applyAlignment="1">
      <alignment horizontal="right" vertical="center"/>
    </xf>
    <xf numFmtId="0" fontId="7" fillId="3" borderId="2" xfId="0" applyFont="1" applyFill="1" applyBorder="1" applyAlignment="1" applyProtection="1">
      <alignment horizontal="left" vertical="center" wrapText="1" indent="1"/>
      <protection locked="0"/>
    </xf>
    <xf numFmtId="0" fontId="27" fillId="3" borderId="0" xfId="0" applyFont="1" applyFill="1" applyAlignment="1" applyProtection="1">
      <alignment vertical="center"/>
      <protection locked="0"/>
    </xf>
    <xf numFmtId="0" fontId="8" fillId="3" borderId="26" xfId="0" applyFont="1" applyFill="1" applyBorder="1" applyAlignment="1">
      <alignment horizontal="center" wrapText="1"/>
    </xf>
    <xf numFmtId="0" fontId="8" fillId="3" borderId="25" xfId="0" applyFont="1" applyFill="1" applyBorder="1"/>
    <xf numFmtId="0" fontId="8" fillId="3" borderId="28" xfId="0" applyFont="1" applyFill="1" applyBorder="1"/>
    <xf numFmtId="0" fontId="40" fillId="2" borderId="51" xfId="0" applyFont="1" applyFill="1" applyBorder="1" applyAlignment="1">
      <alignment vertical="center"/>
    </xf>
    <xf numFmtId="0" fontId="40" fillId="2" borderId="52" xfId="0" applyFont="1" applyFill="1" applyBorder="1" applyAlignment="1">
      <alignment vertical="center"/>
    </xf>
    <xf numFmtId="0" fontId="40" fillId="2" borderId="53" xfId="0" applyFont="1" applyFill="1" applyBorder="1" applyAlignment="1">
      <alignment vertical="center"/>
    </xf>
    <xf numFmtId="0" fontId="8" fillId="2" borderId="51" xfId="0" applyFont="1" applyFill="1" applyBorder="1" applyAlignment="1">
      <alignment horizontal="left" vertical="top"/>
    </xf>
    <xf numFmtId="0" fontId="16" fillId="2" borderId="52" xfId="0" applyFont="1" applyFill="1" applyBorder="1" applyAlignment="1">
      <alignment horizontal="left" vertical="top" wrapText="1"/>
    </xf>
    <xf numFmtId="0" fontId="16" fillId="2" borderId="53" xfId="0" applyFont="1" applyFill="1" applyBorder="1" applyAlignment="1">
      <alignment horizontal="left" vertical="top" wrapText="1"/>
    </xf>
    <xf numFmtId="0" fontId="8" fillId="2" borderId="54" xfId="0" applyFont="1" applyFill="1" applyBorder="1" applyAlignment="1">
      <alignment horizontal="left" vertical="top"/>
    </xf>
    <xf numFmtId="0" fontId="16" fillId="2" borderId="16" xfId="0" applyFont="1" applyFill="1" applyBorder="1" applyAlignment="1">
      <alignment horizontal="left" vertical="top" wrapText="1"/>
    </xf>
    <xf numFmtId="0" fontId="16" fillId="2" borderId="14" xfId="0" applyFont="1" applyFill="1" applyBorder="1" applyAlignment="1">
      <alignment horizontal="left" vertical="top" wrapText="1"/>
    </xf>
    <xf numFmtId="0" fontId="8" fillId="3" borderId="27" xfId="0" applyFont="1" applyFill="1" applyBorder="1"/>
    <xf numFmtId="0" fontId="12" fillId="2" borderId="51" xfId="0" applyFont="1" applyFill="1" applyBorder="1" applyAlignment="1">
      <alignment horizontal="center" vertical="center"/>
    </xf>
    <xf numFmtId="0" fontId="12" fillId="2" borderId="52" xfId="0" applyFont="1" applyFill="1" applyBorder="1" applyAlignment="1">
      <alignment horizontal="center" vertical="center"/>
    </xf>
    <xf numFmtId="0" fontId="12" fillId="2" borderId="52" xfId="0" applyFont="1" applyFill="1" applyBorder="1" applyAlignment="1">
      <alignment horizontal="left" vertical="center"/>
    </xf>
    <xf numFmtId="0" fontId="60" fillId="2" borderId="53" xfId="0" applyFont="1" applyFill="1" applyBorder="1" applyAlignment="1">
      <alignment horizontal="center" wrapText="1"/>
    </xf>
    <xf numFmtId="0" fontId="15" fillId="3" borderId="11" xfId="0" applyFont="1" applyFill="1" applyBorder="1" applyAlignment="1">
      <alignment horizontal="left" vertical="center"/>
    </xf>
    <xf numFmtId="0" fontId="15" fillId="3" borderId="12" xfId="0" applyFont="1" applyFill="1" applyBorder="1" applyAlignment="1">
      <alignment horizontal="left" vertical="center"/>
    </xf>
    <xf numFmtId="0" fontId="15" fillId="3" borderId="12" xfId="0" applyFont="1" applyFill="1" applyBorder="1" applyAlignment="1">
      <alignment horizontal="center" vertical="center" wrapText="1"/>
    </xf>
    <xf numFmtId="0" fontId="15" fillId="3" borderId="55" xfId="0" applyFont="1" applyFill="1" applyBorder="1" applyAlignment="1">
      <alignment horizontal="center" vertical="center" wrapText="1"/>
    </xf>
    <xf numFmtId="0" fontId="8" fillId="2" borderId="4" xfId="0" applyFont="1" applyFill="1" applyBorder="1" applyAlignment="1">
      <alignment horizontal="left" vertical="top"/>
    </xf>
    <xf numFmtId="0" fontId="16" fillId="2" borderId="0" xfId="0" applyFont="1" applyFill="1" applyAlignment="1">
      <alignment horizontal="left" vertical="top" wrapText="1"/>
    </xf>
    <xf numFmtId="0" fontId="16" fillId="2" borderId="5" xfId="0" applyFont="1" applyFill="1" applyBorder="1" applyAlignment="1">
      <alignment horizontal="left" vertical="top" wrapText="1"/>
    </xf>
    <xf numFmtId="164" fontId="61" fillId="8" borderId="21" xfId="0" applyNumberFormat="1" applyFont="1" applyFill="1" applyBorder="1" applyAlignment="1">
      <alignment horizontal="center" vertical="center"/>
    </xf>
    <xf numFmtId="164" fontId="61" fillId="8" borderId="1" xfId="0" applyNumberFormat="1" applyFont="1" applyFill="1" applyBorder="1" applyAlignment="1">
      <alignment horizontal="center" vertical="center"/>
    </xf>
    <xf numFmtId="164" fontId="62" fillId="8" borderId="1" xfId="0" applyNumberFormat="1" applyFont="1" applyFill="1" applyBorder="1" applyAlignment="1">
      <alignment horizontal="center" vertical="center"/>
    </xf>
    <xf numFmtId="9" fontId="63" fillId="8" borderId="1" xfId="0" applyNumberFormat="1" applyFont="1" applyFill="1" applyBorder="1" applyAlignment="1">
      <alignment vertical="center"/>
    </xf>
    <xf numFmtId="164" fontId="63" fillId="8" borderId="1" xfId="0" applyNumberFormat="1" applyFont="1" applyFill="1" applyBorder="1" applyAlignment="1">
      <alignment horizontal="center" vertical="center"/>
    </xf>
    <xf numFmtId="164" fontId="64" fillId="8" borderId="18" xfId="0" applyNumberFormat="1" applyFont="1" applyFill="1" applyBorder="1" applyAlignment="1">
      <alignment horizontal="center" vertical="center"/>
    </xf>
    <xf numFmtId="0" fontId="65" fillId="0" borderId="42" xfId="0" applyFont="1" applyBorder="1" applyAlignment="1">
      <alignment horizontal="left" vertical="center" wrapText="1" indent="4"/>
    </xf>
    <xf numFmtId="0" fontId="66" fillId="3" borderId="42" xfId="0" applyFont="1" applyFill="1" applyBorder="1" applyAlignment="1">
      <alignment horizontal="left" wrapText="1"/>
    </xf>
    <xf numFmtId="9" fontId="68" fillId="6" borderId="1" xfId="0" applyNumberFormat="1" applyFont="1" applyFill="1" applyBorder="1" applyAlignment="1">
      <alignment horizontal="center" vertical="center"/>
    </xf>
    <xf numFmtId="164" fontId="68" fillId="6" borderId="1" xfId="0" applyNumberFormat="1" applyFont="1" applyFill="1" applyBorder="1" applyAlignment="1">
      <alignment horizontal="center" vertical="center"/>
    </xf>
    <xf numFmtId="0" fontId="69" fillId="2" borderId="31" xfId="0" applyFont="1" applyFill="1" applyBorder="1" applyAlignment="1">
      <alignment horizontal="left" vertical="center" indent="2"/>
    </xf>
    <xf numFmtId="0" fontId="69" fillId="2" borderId="26" xfId="0" applyFont="1" applyFill="1" applyBorder="1" applyAlignment="1">
      <alignment horizontal="left" indent="2"/>
    </xf>
  </cellXfs>
  <cellStyles count="5">
    <cellStyle name="Currency" xfId="2" builtinId="4"/>
    <cellStyle name="Currency 2" xfId="4" xr:uid="{00000000-0005-0000-0000-000001000000}"/>
    <cellStyle name="Normal" xfId="0" builtinId="0"/>
    <cellStyle name="Normal 2" xfId="3" xr:uid="{00000000-0005-0000-0000-000003000000}"/>
    <cellStyle name="Percent" xfId="1"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0000FF"/>
      <color rgb="FFB05408"/>
      <color rgb="FF8C4306"/>
      <color rgb="FFFFFFCC"/>
      <color rgb="FF00467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rgb="FFFF0000"/>
    <pageSetUpPr fitToPage="1"/>
  </sheetPr>
  <dimension ref="A1:A44"/>
  <sheetViews>
    <sheetView topLeftCell="A3" zoomScaleNormal="100" workbookViewId="0">
      <selection activeCell="A39" sqref="A39"/>
    </sheetView>
  </sheetViews>
  <sheetFormatPr defaultColWidth="8.81640625" defaultRowHeight="13" x14ac:dyDescent="0.25"/>
  <cols>
    <col min="1" max="1" width="145.54296875" style="25" customWidth="1"/>
    <col min="2" max="16384" width="8.81640625" style="25"/>
  </cols>
  <sheetData>
    <row r="1" spans="1:1" ht="56" customHeight="1" thickBot="1" x14ac:dyDescent="0.3">
      <c r="A1" s="24" t="s">
        <v>227</v>
      </c>
    </row>
    <row r="2" spans="1:1" ht="69.75" customHeight="1" thickBot="1" x14ac:dyDescent="0.3">
      <c r="A2" s="26" t="s">
        <v>233</v>
      </c>
    </row>
    <row r="3" spans="1:1" ht="25.25" customHeight="1" thickBot="1" x14ac:dyDescent="0.3">
      <c r="A3" s="24" t="s">
        <v>45</v>
      </c>
    </row>
    <row r="4" spans="1:1" ht="111.75" customHeight="1" thickBot="1" x14ac:dyDescent="0.3">
      <c r="A4" s="27" t="s">
        <v>230</v>
      </c>
    </row>
    <row r="5" spans="1:1" ht="25.25" customHeight="1" thickBot="1" x14ac:dyDescent="0.3">
      <c r="A5" s="28" t="s">
        <v>35</v>
      </c>
    </row>
    <row r="6" spans="1:1" ht="21" customHeight="1" x14ac:dyDescent="0.3">
      <c r="A6" s="29" t="s">
        <v>42</v>
      </c>
    </row>
    <row r="7" spans="1:1" ht="25.25" customHeight="1" x14ac:dyDescent="0.25">
      <c r="A7" s="30" t="s">
        <v>181</v>
      </c>
    </row>
    <row r="8" spans="1:1" ht="25.25" customHeight="1" x14ac:dyDescent="0.25">
      <c r="A8" s="30" t="s">
        <v>182</v>
      </c>
    </row>
    <row r="9" spans="1:1" ht="25.25" customHeight="1" x14ac:dyDescent="0.25">
      <c r="A9" s="30" t="s">
        <v>201</v>
      </c>
    </row>
    <row r="10" spans="1:1" ht="37.5" customHeight="1" x14ac:dyDescent="0.25">
      <c r="A10" s="31" t="s">
        <v>203</v>
      </c>
    </row>
    <row r="11" spans="1:1" ht="25.25" customHeight="1" x14ac:dyDescent="0.25">
      <c r="A11" s="32" t="s">
        <v>183</v>
      </c>
    </row>
    <row r="12" spans="1:1" ht="61.5" customHeight="1" x14ac:dyDescent="0.25">
      <c r="A12" s="266" t="s">
        <v>195</v>
      </c>
    </row>
    <row r="13" spans="1:1" ht="54" customHeight="1" x14ac:dyDescent="0.25">
      <c r="A13" s="33" t="s">
        <v>37</v>
      </c>
    </row>
    <row r="14" spans="1:1" ht="32.5" customHeight="1" x14ac:dyDescent="0.3">
      <c r="A14" s="34" t="s">
        <v>208</v>
      </c>
    </row>
    <row r="15" spans="1:1" s="35" customFormat="1" ht="33" customHeight="1" x14ac:dyDescent="0.35">
      <c r="A15" s="34" t="s">
        <v>231</v>
      </c>
    </row>
    <row r="16" spans="1:1" ht="15.5" x14ac:dyDescent="0.25">
      <c r="A16" s="36" t="s">
        <v>184</v>
      </c>
    </row>
    <row r="17" spans="1:1" ht="15.5" x14ac:dyDescent="0.25">
      <c r="A17" s="37" t="s">
        <v>185</v>
      </c>
    </row>
    <row r="18" spans="1:1" ht="65.25" customHeight="1" x14ac:dyDescent="0.35">
      <c r="A18" s="34" t="s">
        <v>232</v>
      </c>
    </row>
    <row r="19" spans="1:1" ht="22.5" customHeight="1" x14ac:dyDescent="0.35">
      <c r="A19" s="34" t="s">
        <v>38</v>
      </c>
    </row>
    <row r="20" spans="1:1" ht="15.5" x14ac:dyDescent="0.25">
      <c r="A20" s="36" t="s">
        <v>186</v>
      </c>
    </row>
    <row r="21" spans="1:1" ht="15.5" x14ac:dyDescent="0.25">
      <c r="A21" s="37" t="s">
        <v>185</v>
      </c>
    </row>
    <row r="22" spans="1:1" ht="22.5" customHeight="1" x14ac:dyDescent="0.25">
      <c r="A22" s="38" t="s">
        <v>36</v>
      </c>
    </row>
    <row r="23" spans="1:1" ht="35.25" customHeight="1" x14ac:dyDescent="0.25">
      <c r="A23" s="36" t="s">
        <v>187</v>
      </c>
    </row>
    <row r="24" spans="1:1" ht="80.25" customHeight="1" x14ac:dyDescent="0.25">
      <c r="A24" s="36" t="s">
        <v>211</v>
      </c>
    </row>
    <row r="25" spans="1:1" ht="35.25" customHeight="1" thickBot="1" x14ac:dyDescent="0.3">
      <c r="A25" s="39" t="s">
        <v>188</v>
      </c>
    </row>
    <row r="26" spans="1:1" ht="25.25" customHeight="1" thickBot="1" x14ac:dyDescent="0.3">
      <c r="A26" s="40" t="s">
        <v>41</v>
      </c>
    </row>
    <row r="27" spans="1:1" ht="33.75" customHeight="1" x14ac:dyDescent="0.25">
      <c r="A27" s="31" t="s">
        <v>205</v>
      </c>
    </row>
    <row r="28" spans="1:1" ht="33.75" customHeight="1" x14ac:dyDescent="0.25">
      <c r="A28" s="41" t="s">
        <v>204</v>
      </c>
    </row>
    <row r="29" spans="1:1" ht="43.5" customHeight="1" x14ac:dyDescent="0.25">
      <c r="A29" s="36" t="s">
        <v>221</v>
      </c>
    </row>
    <row r="30" spans="1:1" ht="44.25" customHeight="1" x14ac:dyDescent="0.25">
      <c r="A30" s="36" t="s">
        <v>202</v>
      </c>
    </row>
    <row r="31" spans="1:1" ht="40.5" customHeight="1" x14ac:dyDescent="0.25">
      <c r="A31" s="36" t="s">
        <v>209</v>
      </c>
    </row>
    <row r="32" spans="1:1" ht="24" customHeight="1" x14ac:dyDescent="0.25">
      <c r="A32" s="42" t="s">
        <v>189</v>
      </c>
    </row>
    <row r="33" spans="1:1" ht="33.75" customHeight="1" x14ac:dyDescent="0.25">
      <c r="A33" s="43" t="s">
        <v>198</v>
      </c>
    </row>
    <row r="34" spans="1:1" ht="58.25" customHeight="1" x14ac:dyDescent="0.25">
      <c r="A34" s="36" t="s">
        <v>228</v>
      </c>
    </row>
    <row r="35" spans="1:1" ht="16.5" customHeight="1" thickBot="1" x14ac:dyDescent="0.3">
      <c r="A35" s="44" t="s">
        <v>197</v>
      </c>
    </row>
    <row r="36" spans="1:1" ht="25.25" customHeight="1" x14ac:dyDescent="0.25">
      <c r="A36" s="45" t="s">
        <v>49</v>
      </c>
    </row>
    <row r="37" spans="1:1" ht="75" customHeight="1" thickBot="1" x14ac:dyDescent="0.3">
      <c r="A37" s="46" t="s">
        <v>229</v>
      </c>
    </row>
    <row r="38" spans="1:1" ht="22.5" customHeight="1" x14ac:dyDescent="0.25">
      <c r="A38" s="45" t="s">
        <v>219</v>
      </c>
    </row>
    <row r="39" spans="1:1" ht="28.5" customHeight="1" x14ac:dyDescent="0.3">
      <c r="A39" s="267" t="s">
        <v>239</v>
      </c>
    </row>
    <row r="40" spans="1:1" ht="64.5" customHeight="1" x14ac:dyDescent="0.25">
      <c r="A40" s="47" t="s">
        <v>210</v>
      </c>
    </row>
    <row r="41" spans="1:1" ht="15.75" customHeight="1" x14ac:dyDescent="0.25">
      <c r="A41" s="48" t="s">
        <v>190</v>
      </c>
    </row>
    <row r="42" spans="1:1" ht="15.75" customHeight="1" x14ac:dyDescent="0.25"/>
    <row r="43" spans="1:1" ht="15.75" customHeight="1" x14ac:dyDescent="0.25"/>
    <row r="44" spans="1:1" ht="15.75" customHeight="1" x14ac:dyDescent="0.25"/>
  </sheetData>
  <sheetProtection algorithmName="SHA-512" hashValue="9b4tb0QPpnsGIjKmcda/myVk/YCS4mBi1IXe4jBISnBi8dSxWvl3Uoc72mTAI/y71zyUashcq3TwDMGISyabiQ==" saltValue="Shs3s35BQ4imn8cxHv1+6Q==" spinCount="100000" sheet="1" objects="1" scenarios="1"/>
  <printOptions horizontalCentered="1"/>
  <pageMargins left="0.25" right="0.25" top="0.25" bottom="0.25" header="0.3" footer="0.3"/>
  <pageSetup paperSize="5" scale="65"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B050"/>
  </sheetPr>
  <dimension ref="B1:U112"/>
  <sheetViews>
    <sheetView showZeros="0" tabSelected="1" topLeftCell="A12" zoomScaleNormal="100" zoomScaleSheetLayoutView="100" workbookViewId="0">
      <selection activeCell="H26" sqref="H26"/>
    </sheetView>
  </sheetViews>
  <sheetFormatPr defaultColWidth="8.81640625" defaultRowHeight="13" x14ac:dyDescent="0.25"/>
  <cols>
    <col min="1" max="1" width="8.81640625" style="25"/>
    <col min="2" max="2" width="10.1796875" style="56" customWidth="1"/>
    <col min="3" max="3" width="9.453125" style="56" customWidth="1"/>
    <col min="4" max="4" width="36" style="25" customWidth="1"/>
    <col min="5" max="5" width="11.1796875" style="56" customWidth="1"/>
    <col min="6" max="6" width="8" style="25" customWidth="1"/>
    <col min="7" max="7" width="14.81640625" style="25" customWidth="1"/>
    <col min="8" max="8" width="16.453125" style="25" customWidth="1"/>
    <col min="9" max="9" width="8.1796875" style="25" customWidth="1"/>
    <col min="10" max="10" width="16.453125" style="25" customWidth="1"/>
    <col min="11" max="11" width="8.1796875" style="25" customWidth="1"/>
    <col min="12" max="12" width="16.453125" style="25" customWidth="1"/>
    <col min="13" max="13" width="1.81640625" style="25" customWidth="1"/>
    <col min="14" max="14" width="10.453125" style="25" customWidth="1"/>
    <col min="15" max="15" width="15.81640625" style="25" customWidth="1"/>
    <col min="16" max="16" width="1.81640625" style="25" customWidth="1"/>
    <col min="17" max="17" width="36.81640625" style="25" customWidth="1"/>
    <col min="18" max="18" width="8.81640625" style="25"/>
    <col min="19" max="19" width="39.453125" style="25" customWidth="1"/>
    <col min="20" max="16384" width="8.81640625" style="25"/>
  </cols>
  <sheetData>
    <row r="1" spans="2:21" ht="31.5" thickBot="1" x14ac:dyDescent="0.3">
      <c r="B1" s="249"/>
      <c r="C1" s="250"/>
      <c r="D1" s="251" t="s">
        <v>212</v>
      </c>
      <c r="E1" s="250"/>
      <c r="F1" s="250"/>
      <c r="G1" s="250"/>
      <c r="H1" s="250"/>
      <c r="I1" s="250"/>
      <c r="J1" s="250"/>
      <c r="K1" s="250"/>
      <c r="L1" s="250"/>
      <c r="M1" s="250"/>
      <c r="N1" s="250"/>
      <c r="O1" s="252" t="s">
        <v>238</v>
      </c>
      <c r="T1" s="56"/>
    </row>
    <row r="2" spans="2:21" ht="20.25" customHeight="1" thickBot="1" x14ac:dyDescent="0.3">
      <c r="B2" s="253"/>
      <c r="C2" s="254" t="s">
        <v>32</v>
      </c>
      <c r="D2" s="254"/>
      <c r="E2" s="255"/>
      <c r="F2" s="255"/>
      <c r="G2" s="255"/>
      <c r="H2" s="255"/>
      <c r="I2" s="255"/>
      <c r="J2" s="255"/>
      <c r="K2" s="255"/>
      <c r="L2" s="255"/>
      <c r="M2" s="255"/>
      <c r="N2" s="255"/>
      <c r="O2" s="256"/>
    </row>
    <row r="3" spans="2:21" ht="5.25" customHeight="1" x14ac:dyDescent="0.25">
      <c r="B3" s="57"/>
      <c r="C3" s="58"/>
      <c r="D3" s="58"/>
      <c r="E3" s="58"/>
      <c r="F3" s="58"/>
      <c r="G3" s="58"/>
      <c r="H3" s="58"/>
      <c r="I3" s="58"/>
      <c r="J3" s="58"/>
      <c r="K3" s="58"/>
      <c r="L3" s="58"/>
      <c r="M3" s="58"/>
      <c r="N3" s="58"/>
      <c r="O3" s="59"/>
    </row>
    <row r="4" spans="2:21" ht="25.5" customHeight="1" x14ac:dyDescent="0.25">
      <c r="B4" s="60"/>
      <c r="C4" s="61"/>
      <c r="D4" s="61"/>
      <c r="E4" s="61"/>
      <c r="F4" s="61"/>
      <c r="G4" s="61"/>
      <c r="H4" s="62" t="s">
        <v>23</v>
      </c>
      <c r="I4" s="61"/>
      <c r="J4" s="61"/>
      <c r="K4" s="61"/>
      <c r="L4" s="61"/>
      <c r="M4" s="61"/>
      <c r="N4" s="61"/>
      <c r="O4" s="63"/>
    </row>
    <row r="5" spans="2:21" ht="18" x14ac:dyDescent="0.25">
      <c r="B5" s="68"/>
      <c r="C5" s="70" t="s">
        <v>7</v>
      </c>
      <c r="D5" s="16"/>
      <c r="E5" s="65"/>
      <c r="F5" s="65"/>
      <c r="G5" s="65"/>
      <c r="H5" s="65"/>
      <c r="I5" s="65"/>
      <c r="J5" s="65"/>
      <c r="K5" s="66"/>
      <c r="L5" s="150" t="s">
        <v>4</v>
      </c>
      <c r="M5" s="64"/>
      <c r="N5" s="17"/>
      <c r="O5" s="67"/>
    </row>
    <row r="6" spans="2:21" ht="18" x14ac:dyDescent="0.25">
      <c r="B6" s="68"/>
      <c r="C6" s="69"/>
      <c r="D6" s="70" t="s">
        <v>9</v>
      </c>
      <c r="E6" s="16"/>
      <c r="F6" s="65"/>
      <c r="G6" s="65"/>
      <c r="H6" s="65"/>
      <c r="I6" s="65"/>
      <c r="J6" s="65"/>
      <c r="K6" s="65"/>
      <c r="L6" s="65"/>
      <c r="M6" s="65"/>
      <c r="N6" s="65"/>
      <c r="O6" s="67"/>
    </row>
    <row r="7" spans="2:21" ht="18" x14ac:dyDescent="0.25">
      <c r="B7" s="68"/>
      <c r="C7" s="69"/>
      <c r="D7" s="70" t="s">
        <v>10</v>
      </c>
      <c r="E7" s="16"/>
      <c r="F7" s="65"/>
      <c r="G7" s="65"/>
      <c r="H7" s="65"/>
      <c r="I7" s="65"/>
      <c r="J7" s="65"/>
      <c r="K7" s="65"/>
      <c r="L7" s="65"/>
      <c r="M7" s="65"/>
      <c r="N7" s="65"/>
      <c r="O7" s="67"/>
    </row>
    <row r="8" spans="2:21" ht="18.75" customHeight="1" thickBot="1" x14ac:dyDescent="0.3">
      <c r="B8" s="71"/>
      <c r="C8" s="72"/>
      <c r="D8" s="73"/>
      <c r="E8" s="72"/>
      <c r="F8" s="72"/>
      <c r="G8" s="72"/>
      <c r="H8" s="72"/>
      <c r="I8" s="73" t="s">
        <v>43</v>
      </c>
      <c r="J8" s="18"/>
      <c r="K8" s="74"/>
      <c r="L8" s="75"/>
      <c r="M8" s="76" t="s">
        <v>44</v>
      </c>
      <c r="N8" s="77"/>
      <c r="O8" s="6"/>
    </row>
    <row r="9" spans="2:21" ht="6" customHeight="1" thickBot="1" x14ac:dyDescent="0.3">
      <c r="B9" s="57"/>
      <c r="C9" s="58"/>
      <c r="D9" s="58"/>
      <c r="E9" s="58"/>
      <c r="F9" s="58"/>
      <c r="G9" s="58"/>
      <c r="H9" s="58"/>
      <c r="I9" s="58"/>
      <c r="J9" s="58"/>
      <c r="K9" s="58"/>
      <c r="L9" s="58"/>
      <c r="M9" s="58"/>
      <c r="N9" s="58"/>
      <c r="O9" s="59"/>
      <c r="P9" s="78"/>
    </row>
    <row r="10" spans="2:21" ht="25" x14ac:dyDescent="0.25">
      <c r="B10" s="79"/>
      <c r="C10" s="80"/>
      <c r="D10" s="80"/>
      <c r="E10" s="80"/>
      <c r="F10" s="80"/>
      <c r="G10" s="80"/>
      <c r="H10" s="80" t="s">
        <v>199</v>
      </c>
      <c r="I10" s="80"/>
      <c r="J10" s="80"/>
      <c r="K10" s="80"/>
      <c r="L10" s="80"/>
      <c r="M10" s="80"/>
      <c r="N10" s="80"/>
      <c r="O10" s="81"/>
      <c r="P10" s="82"/>
      <c r="Q10" s="83"/>
      <c r="R10" s="83"/>
      <c r="S10" s="83"/>
      <c r="T10" s="83"/>
      <c r="U10" s="83"/>
    </row>
    <row r="11" spans="2:21" ht="22.5" customHeight="1" x14ac:dyDescent="0.4">
      <c r="B11" s="84"/>
      <c r="C11" s="85"/>
      <c r="D11" s="86"/>
      <c r="E11" s="85"/>
      <c r="F11" s="85"/>
      <c r="G11" s="85"/>
      <c r="H11" s="85"/>
      <c r="I11" s="87"/>
      <c r="J11" s="85"/>
      <c r="K11" s="88" t="s">
        <v>8</v>
      </c>
      <c r="L11" s="85"/>
      <c r="M11" s="85"/>
      <c r="N11" s="85"/>
      <c r="O11" s="89"/>
    </row>
    <row r="12" spans="2:21" ht="27" customHeight="1" x14ac:dyDescent="0.25">
      <c r="B12" s="84"/>
      <c r="C12" s="85"/>
      <c r="D12" s="90" t="s">
        <v>200</v>
      </c>
      <c r="E12" s="85"/>
      <c r="F12" s="85"/>
      <c r="G12" s="85"/>
      <c r="H12" s="85"/>
      <c r="I12" s="91" t="s">
        <v>224</v>
      </c>
      <c r="J12" s="92"/>
      <c r="K12" s="270" t="s">
        <v>225</v>
      </c>
      <c r="L12" s="93"/>
      <c r="M12" s="94"/>
      <c r="N12" s="95" t="s">
        <v>193</v>
      </c>
      <c r="O12" s="96"/>
    </row>
    <row r="13" spans="2:21" ht="13.5" customHeight="1" x14ac:dyDescent="0.3">
      <c r="B13" s="97"/>
      <c r="C13" s="98"/>
      <c r="D13" s="99"/>
      <c r="E13" s="98"/>
      <c r="F13" s="98"/>
      <c r="G13" s="98"/>
      <c r="H13" s="100"/>
      <c r="I13" s="101" t="s">
        <v>217</v>
      </c>
      <c r="J13" s="102"/>
      <c r="K13" s="271" t="s">
        <v>223</v>
      </c>
      <c r="L13" s="103"/>
      <c r="M13" s="104"/>
      <c r="N13" s="105" t="s">
        <v>226</v>
      </c>
      <c r="O13" s="106"/>
    </row>
    <row r="14" spans="2:21" ht="39" customHeight="1" x14ac:dyDescent="0.25">
      <c r="B14" s="107" t="s">
        <v>3</v>
      </c>
      <c r="C14" s="108"/>
      <c r="D14" s="109" t="s">
        <v>20</v>
      </c>
      <c r="E14" s="110" t="s">
        <v>0</v>
      </c>
      <c r="F14" s="111" t="s">
        <v>1</v>
      </c>
      <c r="G14" s="110" t="s">
        <v>2</v>
      </c>
      <c r="H14" s="112" t="s">
        <v>14</v>
      </c>
      <c r="I14" s="111" t="s">
        <v>5</v>
      </c>
      <c r="J14" s="113" t="s">
        <v>6</v>
      </c>
      <c r="K14" s="114" t="s">
        <v>5</v>
      </c>
      <c r="L14" s="115" t="s">
        <v>6</v>
      </c>
      <c r="M14" s="116"/>
      <c r="N14" s="117" t="s">
        <v>5</v>
      </c>
      <c r="O14" s="118" t="s">
        <v>6</v>
      </c>
    </row>
    <row r="15" spans="2:21" ht="24" customHeight="1" x14ac:dyDescent="0.35">
      <c r="B15" s="119" t="s">
        <v>26</v>
      </c>
      <c r="C15" s="120"/>
      <c r="D15" s="120"/>
      <c r="E15" s="120"/>
      <c r="F15" s="120"/>
      <c r="G15" s="120"/>
      <c r="H15" s="120"/>
      <c r="I15" s="121"/>
      <c r="J15" s="122"/>
      <c r="K15" s="123"/>
      <c r="L15" s="124"/>
      <c r="M15" s="123"/>
      <c r="N15" s="125"/>
      <c r="O15" s="126"/>
      <c r="Q15" s="127"/>
    </row>
    <row r="16" spans="2:21" ht="19.5" customHeight="1" x14ac:dyDescent="0.25">
      <c r="B16" s="128">
        <v>1</v>
      </c>
      <c r="C16" s="16" t="s">
        <v>46</v>
      </c>
      <c r="D16" s="66"/>
      <c r="E16" s="5"/>
      <c r="F16" s="5" t="s">
        <v>25</v>
      </c>
      <c r="G16" s="1"/>
      <c r="H16" s="129">
        <f t="shared" ref="H16:H25" si="0">E16*G16</f>
        <v>0</v>
      </c>
      <c r="I16" s="3">
        <v>0</v>
      </c>
      <c r="J16" s="130">
        <f>I16*$H16</f>
        <v>0</v>
      </c>
      <c r="K16" s="263">
        <f t="shared" ref="K16:K18" si="1">1-I16</f>
        <v>1</v>
      </c>
      <c r="L16" s="264">
        <f>K16*$H16</f>
        <v>0</v>
      </c>
      <c r="M16" s="131"/>
      <c r="N16" s="4">
        <v>0</v>
      </c>
      <c r="O16" s="15">
        <f t="shared" ref="O16:O25" si="2">N16*H16</f>
        <v>0</v>
      </c>
      <c r="Q16" s="127"/>
    </row>
    <row r="17" spans="2:17" ht="19.5" customHeight="1" x14ac:dyDescent="0.25">
      <c r="B17" s="132">
        <f ca="1">INDIRECT(ADDRESS(ROW()-1,COLUMN()))+1</f>
        <v>2</v>
      </c>
      <c r="C17" s="16" t="s">
        <v>47</v>
      </c>
      <c r="D17" s="66"/>
      <c r="E17" s="5"/>
      <c r="F17" s="5" t="s">
        <v>25</v>
      </c>
      <c r="G17" s="1"/>
      <c r="H17" s="129">
        <f t="shared" si="0"/>
        <v>0</v>
      </c>
      <c r="I17" s="3"/>
      <c r="J17" s="130">
        <f>I17*$H17</f>
        <v>0</v>
      </c>
      <c r="K17" s="263">
        <f t="shared" si="1"/>
        <v>1</v>
      </c>
      <c r="L17" s="264">
        <f>K17*$H17</f>
        <v>0</v>
      </c>
      <c r="M17" s="131"/>
      <c r="N17" s="4"/>
      <c r="O17" s="15">
        <f t="shared" si="2"/>
        <v>0</v>
      </c>
      <c r="Q17" s="127"/>
    </row>
    <row r="18" spans="2:17" ht="18.75" customHeight="1" x14ac:dyDescent="0.25">
      <c r="B18" s="132">
        <f t="shared" ref="B18:B25" ca="1" si="3">INDIRECT(ADDRESS(ROW()-1,COLUMN()))+1</f>
        <v>3</v>
      </c>
      <c r="C18" s="16" t="s">
        <v>48</v>
      </c>
      <c r="D18" s="66"/>
      <c r="E18" s="5"/>
      <c r="F18" s="5" t="s">
        <v>25</v>
      </c>
      <c r="G18" s="1"/>
      <c r="H18" s="129">
        <f t="shared" ref="H18" si="4">E18*G18</f>
        <v>0</v>
      </c>
      <c r="I18" s="3"/>
      <c r="J18" s="130">
        <f t="shared" ref="J18" si="5">I18*$H18</f>
        <v>0</v>
      </c>
      <c r="K18" s="263">
        <f t="shared" si="1"/>
        <v>1</v>
      </c>
      <c r="L18" s="264">
        <f t="shared" ref="L18" si="6">K18*$H18</f>
        <v>0</v>
      </c>
      <c r="M18" s="131"/>
      <c r="N18" s="4"/>
      <c r="O18" s="15">
        <f t="shared" si="2"/>
        <v>0</v>
      </c>
      <c r="Q18" s="133"/>
    </row>
    <row r="19" spans="2:17" ht="18" x14ac:dyDescent="0.25">
      <c r="B19" s="132">
        <f t="shared" ca="1" si="3"/>
        <v>4</v>
      </c>
      <c r="C19" s="16"/>
      <c r="D19" s="66"/>
      <c r="E19" s="5"/>
      <c r="F19" s="5" t="s">
        <v>25</v>
      </c>
      <c r="G19" s="1"/>
      <c r="H19" s="129">
        <f t="shared" ref="H19:H25" si="7">E19*G19</f>
        <v>0</v>
      </c>
      <c r="I19" s="3"/>
      <c r="J19" s="130">
        <f t="shared" ref="J19:J24" si="8">I19*$H19</f>
        <v>0</v>
      </c>
      <c r="K19" s="263">
        <f t="shared" ref="K19:K25" si="9">1-I19</f>
        <v>1</v>
      </c>
      <c r="L19" s="264">
        <f t="shared" ref="L19:L24" si="10">K19*$H19</f>
        <v>0</v>
      </c>
      <c r="M19" s="131"/>
      <c r="N19" s="4"/>
      <c r="O19" s="15">
        <f t="shared" si="2"/>
        <v>0</v>
      </c>
      <c r="Q19" s="134"/>
    </row>
    <row r="20" spans="2:17" ht="18" x14ac:dyDescent="0.25">
      <c r="B20" s="132">
        <v>5</v>
      </c>
      <c r="C20" s="16"/>
      <c r="D20" s="66"/>
      <c r="E20" s="5"/>
      <c r="F20" s="5" t="s">
        <v>25</v>
      </c>
      <c r="G20" s="1"/>
      <c r="H20" s="129">
        <f t="shared" si="7"/>
        <v>0</v>
      </c>
      <c r="I20" s="3"/>
      <c r="J20" s="130">
        <f t="shared" si="8"/>
        <v>0</v>
      </c>
      <c r="K20" s="263">
        <f t="shared" si="9"/>
        <v>1</v>
      </c>
      <c r="L20" s="264">
        <f t="shared" si="10"/>
        <v>0</v>
      </c>
      <c r="M20" s="131"/>
      <c r="N20" s="4"/>
      <c r="O20" s="15">
        <f t="shared" si="2"/>
        <v>0</v>
      </c>
      <c r="Q20" s="134"/>
    </row>
    <row r="21" spans="2:17" ht="18" x14ac:dyDescent="0.3">
      <c r="B21" s="132">
        <f t="shared" ca="1" si="3"/>
        <v>6</v>
      </c>
      <c r="C21" s="16"/>
      <c r="D21" s="66"/>
      <c r="E21" s="5"/>
      <c r="F21" s="5" t="s">
        <v>25</v>
      </c>
      <c r="G21" s="1"/>
      <c r="H21" s="129">
        <f t="shared" si="7"/>
        <v>0</v>
      </c>
      <c r="I21" s="3"/>
      <c r="J21" s="130">
        <f t="shared" si="8"/>
        <v>0</v>
      </c>
      <c r="K21" s="263">
        <f t="shared" si="9"/>
        <v>1</v>
      </c>
      <c r="L21" s="264">
        <f t="shared" si="10"/>
        <v>0</v>
      </c>
      <c r="M21" s="131"/>
      <c r="N21" s="4"/>
      <c r="O21" s="15">
        <f t="shared" si="2"/>
        <v>0</v>
      </c>
      <c r="Q21" s="135"/>
    </row>
    <row r="22" spans="2:17" ht="18" x14ac:dyDescent="0.3">
      <c r="B22" s="132">
        <v>7</v>
      </c>
      <c r="C22" s="16"/>
      <c r="D22" s="66"/>
      <c r="E22" s="5"/>
      <c r="F22" s="5" t="s">
        <v>25</v>
      </c>
      <c r="G22" s="1"/>
      <c r="H22" s="129">
        <f t="shared" si="7"/>
        <v>0</v>
      </c>
      <c r="I22" s="3"/>
      <c r="J22" s="130">
        <f t="shared" si="8"/>
        <v>0</v>
      </c>
      <c r="K22" s="263">
        <f t="shared" si="9"/>
        <v>1</v>
      </c>
      <c r="L22" s="264">
        <f t="shared" si="10"/>
        <v>0</v>
      </c>
      <c r="M22" s="131"/>
      <c r="N22" s="4"/>
      <c r="O22" s="15">
        <f t="shared" si="2"/>
        <v>0</v>
      </c>
      <c r="Q22" s="135"/>
    </row>
    <row r="23" spans="2:17" ht="18" x14ac:dyDescent="0.3">
      <c r="B23" s="132">
        <v>8</v>
      </c>
      <c r="C23" s="16"/>
      <c r="D23" s="66"/>
      <c r="E23" s="5"/>
      <c r="F23" s="5" t="s">
        <v>25</v>
      </c>
      <c r="G23" s="1"/>
      <c r="H23" s="129">
        <f t="shared" si="7"/>
        <v>0</v>
      </c>
      <c r="I23" s="3"/>
      <c r="J23" s="130">
        <f t="shared" si="8"/>
        <v>0</v>
      </c>
      <c r="K23" s="263">
        <f t="shared" si="9"/>
        <v>1</v>
      </c>
      <c r="L23" s="264">
        <f t="shared" si="10"/>
        <v>0</v>
      </c>
      <c r="M23" s="131"/>
      <c r="N23" s="4"/>
      <c r="O23" s="15">
        <f t="shared" si="2"/>
        <v>0</v>
      </c>
      <c r="Q23" s="135"/>
    </row>
    <row r="24" spans="2:17" ht="18" x14ac:dyDescent="0.3">
      <c r="B24" s="132">
        <v>9</v>
      </c>
      <c r="C24" s="16"/>
      <c r="D24" s="66"/>
      <c r="E24" s="5"/>
      <c r="F24" s="5" t="s">
        <v>25</v>
      </c>
      <c r="G24" s="1"/>
      <c r="H24" s="129">
        <f t="shared" si="7"/>
        <v>0</v>
      </c>
      <c r="I24" s="3"/>
      <c r="J24" s="130">
        <f t="shared" si="8"/>
        <v>0</v>
      </c>
      <c r="K24" s="263">
        <f t="shared" si="9"/>
        <v>1</v>
      </c>
      <c r="L24" s="264">
        <f t="shared" si="10"/>
        <v>0</v>
      </c>
      <c r="M24" s="131"/>
      <c r="N24" s="4"/>
      <c r="O24" s="15">
        <f t="shared" si="2"/>
        <v>0</v>
      </c>
      <c r="Q24" s="135"/>
    </row>
    <row r="25" spans="2:17" ht="18" x14ac:dyDescent="0.25">
      <c r="B25" s="132">
        <f t="shared" ca="1" si="3"/>
        <v>10</v>
      </c>
      <c r="C25" s="16"/>
      <c r="D25" s="66"/>
      <c r="E25" s="5"/>
      <c r="F25" s="5" t="s">
        <v>25</v>
      </c>
      <c r="G25" s="1"/>
      <c r="H25" s="129">
        <f t="shared" si="7"/>
        <v>0</v>
      </c>
      <c r="I25" s="3"/>
      <c r="J25" s="130">
        <f t="shared" ref="J25" si="11">I25*$H25</f>
        <v>0</v>
      </c>
      <c r="K25" s="263">
        <f t="shared" si="9"/>
        <v>1</v>
      </c>
      <c r="L25" s="264">
        <f t="shared" ref="L25" si="12">K25*$H25</f>
        <v>0</v>
      </c>
      <c r="M25" s="131"/>
      <c r="N25" s="4"/>
      <c r="O25" s="15">
        <f t="shared" si="2"/>
        <v>0</v>
      </c>
      <c r="Q25" s="127"/>
    </row>
    <row r="26" spans="2:17" ht="18.75" customHeight="1" x14ac:dyDescent="0.25">
      <c r="B26" s="136" t="s">
        <v>192</v>
      </c>
      <c r="C26" s="137"/>
      <c r="D26" s="137"/>
      <c r="E26" s="137"/>
      <c r="F26" s="137"/>
      <c r="G26" s="137"/>
      <c r="H26" s="137"/>
      <c r="I26" s="234"/>
      <c r="J26" s="137"/>
      <c r="K26" s="123"/>
      <c r="L26" s="123"/>
      <c r="M26" s="123"/>
      <c r="N26" s="235"/>
      <c r="O26" s="126"/>
      <c r="Q26" s="134"/>
    </row>
    <row r="27" spans="2:17" ht="18.75" customHeight="1" x14ac:dyDescent="0.25">
      <c r="B27" s="132">
        <f ca="1">B25+1</f>
        <v>11</v>
      </c>
      <c r="C27" s="19" t="s">
        <v>213</v>
      </c>
      <c r="D27" s="138"/>
      <c r="E27" s="5">
        <v>1</v>
      </c>
      <c r="F27" s="5" t="s">
        <v>25</v>
      </c>
      <c r="G27" s="1"/>
      <c r="H27" s="129">
        <f t="shared" ref="H27" si="13">E27*G27</f>
        <v>0</v>
      </c>
      <c r="I27" s="3">
        <v>0</v>
      </c>
      <c r="J27" s="130">
        <f t="shared" ref="J27:J28" si="14">I27*$H27</f>
        <v>0</v>
      </c>
      <c r="K27" s="263">
        <f t="shared" ref="K27:K28" si="15">1-I27</f>
        <v>1</v>
      </c>
      <c r="L27" s="264">
        <f t="shared" ref="L27:L29" si="16">K27*$H27</f>
        <v>0</v>
      </c>
      <c r="M27" s="131"/>
      <c r="N27" s="4"/>
      <c r="O27" s="15">
        <f t="shared" ref="O27:O34" si="17">N27*H27</f>
        <v>0</v>
      </c>
    </row>
    <row r="28" spans="2:17" ht="18.75" customHeight="1" x14ac:dyDescent="0.25">
      <c r="B28" s="132">
        <f t="shared" ref="B28:B36" ca="1" si="18">INDIRECT(ADDRESS(ROW()-1,COLUMN()))+1</f>
        <v>12</v>
      </c>
      <c r="C28" s="19" t="s">
        <v>214</v>
      </c>
      <c r="D28" s="138"/>
      <c r="E28" s="5">
        <v>1</v>
      </c>
      <c r="F28" s="5" t="s">
        <v>25</v>
      </c>
      <c r="G28" s="1"/>
      <c r="H28" s="129">
        <f t="shared" ref="H28:H34" si="19">E28*G28</f>
        <v>0</v>
      </c>
      <c r="I28" s="3">
        <v>0</v>
      </c>
      <c r="J28" s="130">
        <f t="shared" si="14"/>
        <v>0</v>
      </c>
      <c r="K28" s="263">
        <f t="shared" si="15"/>
        <v>1</v>
      </c>
      <c r="L28" s="264">
        <f t="shared" ref="L28" si="20">K28*$H28</f>
        <v>0</v>
      </c>
      <c r="M28" s="131"/>
      <c r="N28" s="4"/>
      <c r="O28" s="15">
        <f t="shared" ref="O28" si="21">N28*H28</f>
        <v>0</v>
      </c>
    </row>
    <row r="29" spans="2:17" ht="18.75" customHeight="1" x14ac:dyDescent="0.25">
      <c r="B29" s="132">
        <f t="shared" ca="1" si="18"/>
        <v>13</v>
      </c>
      <c r="C29" s="19" t="s">
        <v>215</v>
      </c>
      <c r="D29" s="138"/>
      <c r="E29" s="5">
        <v>1</v>
      </c>
      <c r="F29" s="5" t="s">
        <v>25</v>
      </c>
      <c r="G29" s="1"/>
      <c r="H29" s="129">
        <f t="shared" si="19"/>
        <v>0</v>
      </c>
      <c r="I29" s="3">
        <v>0</v>
      </c>
      <c r="J29" s="130">
        <f t="shared" ref="J29:J36" si="22">I29*$H29</f>
        <v>0</v>
      </c>
      <c r="K29" s="263">
        <f t="shared" ref="K29:K34" si="23">1-I29</f>
        <v>1</v>
      </c>
      <c r="L29" s="264">
        <f t="shared" si="16"/>
        <v>0</v>
      </c>
      <c r="M29" s="131"/>
      <c r="N29" s="4"/>
      <c r="O29" s="15">
        <f t="shared" si="17"/>
        <v>0</v>
      </c>
    </row>
    <row r="30" spans="2:17" ht="18.75" customHeight="1" x14ac:dyDescent="0.25">
      <c r="B30" s="132">
        <f t="shared" ca="1" si="18"/>
        <v>14</v>
      </c>
      <c r="C30" s="19" t="s">
        <v>216</v>
      </c>
      <c r="D30" s="138"/>
      <c r="E30" s="5">
        <v>1</v>
      </c>
      <c r="F30" s="5" t="s">
        <v>25</v>
      </c>
      <c r="G30" s="1"/>
      <c r="H30" s="129">
        <f t="shared" si="19"/>
        <v>0</v>
      </c>
      <c r="I30" s="3">
        <v>0</v>
      </c>
      <c r="J30" s="130">
        <f t="shared" ref="J30:J33" si="24">I30*$H30</f>
        <v>0</v>
      </c>
      <c r="K30" s="263">
        <f t="shared" si="23"/>
        <v>1</v>
      </c>
      <c r="L30" s="264">
        <f t="shared" ref="L30:L33" si="25">K30*$H30</f>
        <v>0</v>
      </c>
      <c r="M30" s="131"/>
      <c r="N30" s="4"/>
      <c r="O30" s="15">
        <f t="shared" ref="O30:O33" si="26">N30*H30</f>
        <v>0</v>
      </c>
    </row>
    <row r="31" spans="2:17" ht="18" x14ac:dyDescent="0.25">
      <c r="B31" s="132">
        <f t="shared" ca="1" si="18"/>
        <v>15</v>
      </c>
      <c r="C31" s="7"/>
      <c r="D31" s="139"/>
      <c r="E31" s="5"/>
      <c r="F31" s="5"/>
      <c r="G31" s="1"/>
      <c r="H31" s="129">
        <f t="shared" si="19"/>
        <v>0</v>
      </c>
      <c r="I31" s="3">
        <v>0</v>
      </c>
      <c r="J31" s="130">
        <f t="shared" ref="J31" si="27">I31*$H31</f>
        <v>0</v>
      </c>
      <c r="K31" s="263">
        <f t="shared" si="23"/>
        <v>1</v>
      </c>
      <c r="L31" s="264">
        <f t="shared" ref="L31" si="28">K31*$H31</f>
        <v>0</v>
      </c>
      <c r="M31" s="131"/>
      <c r="N31" s="4"/>
      <c r="O31" s="15">
        <f t="shared" ref="O31" si="29">N31*H31</f>
        <v>0</v>
      </c>
    </row>
    <row r="32" spans="2:17" ht="18" x14ac:dyDescent="0.25">
      <c r="B32" s="132">
        <f t="shared" ca="1" si="18"/>
        <v>16</v>
      </c>
      <c r="C32" s="7"/>
      <c r="D32" s="139"/>
      <c r="E32" s="5"/>
      <c r="F32" s="5"/>
      <c r="G32" s="1"/>
      <c r="H32" s="129">
        <f t="shared" si="19"/>
        <v>0</v>
      </c>
      <c r="I32" s="3">
        <v>0</v>
      </c>
      <c r="J32" s="130">
        <f t="shared" si="24"/>
        <v>0</v>
      </c>
      <c r="K32" s="263">
        <f t="shared" ref="K32:K33" si="30">1-I32</f>
        <v>1</v>
      </c>
      <c r="L32" s="264">
        <f t="shared" si="25"/>
        <v>0</v>
      </c>
      <c r="M32" s="131"/>
      <c r="N32" s="4"/>
      <c r="O32" s="15">
        <f t="shared" si="26"/>
        <v>0</v>
      </c>
    </row>
    <row r="33" spans="2:15" ht="18" x14ac:dyDescent="0.25">
      <c r="B33" s="132">
        <f t="shared" ca="1" si="18"/>
        <v>17</v>
      </c>
      <c r="C33" s="7"/>
      <c r="D33" s="139"/>
      <c r="E33" s="5"/>
      <c r="F33" s="5"/>
      <c r="G33" s="1"/>
      <c r="H33" s="129">
        <f t="shared" si="19"/>
        <v>0</v>
      </c>
      <c r="I33" s="3">
        <v>0</v>
      </c>
      <c r="J33" s="130">
        <f t="shared" si="24"/>
        <v>0</v>
      </c>
      <c r="K33" s="263">
        <f t="shared" si="30"/>
        <v>1</v>
      </c>
      <c r="L33" s="264">
        <f t="shared" si="25"/>
        <v>0</v>
      </c>
      <c r="M33" s="131"/>
      <c r="N33" s="4"/>
      <c r="O33" s="15">
        <f t="shared" si="26"/>
        <v>0</v>
      </c>
    </row>
    <row r="34" spans="2:15" ht="18" x14ac:dyDescent="0.25">
      <c r="B34" s="132">
        <f t="shared" ca="1" si="18"/>
        <v>18</v>
      </c>
      <c r="C34" s="7"/>
      <c r="D34" s="139"/>
      <c r="E34" s="5"/>
      <c r="F34" s="5"/>
      <c r="G34" s="1"/>
      <c r="H34" s="129">
        <f t="shared" si="19"/>
        <v>0</v>
      </c>
      <c r="I34" s="3">
        <v>0</v>
      </c>
      <c r="J34" s="130">
        <f t="shared" si="22"/>
        <v>0</v>
      </c>
      <c r="K34" s="263">
        <f t="shared" si="23"/>
        <v>1</v>
      </c>
      <c r="L34" s="264">
        <f t="shared" ref="L34:L36" si="31">K34*$H34</f>
        <v>0</v>
      </c>
      <c r="M34" s="131"/>
      <c r="N34" s="4"/>
      <c r="O34" s="15">
        <f t="shared" si="17"/>
        <v>0</v>
      </c>
    </row>
    <row r="35" spans="2:15" ht="18" x14ac:dyDescent="0.25">
      <c r="B35" s="132">
        <f t="shared" ca="1" si="18"/>
        <v>19</v>
      </c>
      <c r="C35" s="7"/>
      <c r="D35" s="139"/>
      <c r="E35" s="5"/>
      <c r="F35" s="5"/>
      <c r="G35" s="1"/>
      <c r="H35" s="129">
        <f t="shared" ref="H35:H36" si="32">E35*G35</f>
        <v>0</v>
      </c>
      <c r="I35" s="3">
        <v>0</v>
      </c>
      <c r="J35" s="130">
        <f t="shared" si="22"/>
        <v>0</v>
      </c>
      <c r="K35" s="263">
        <f t="shared" ref="K35:K36" si="33">1-I35</f>
        <v>1</v>
      </c>
      <c r="L35" s="264">
        <f t="shared" si="31"/>
        <v>0</v>
      </c>
      <c r="M35" s="131"/>
      <c r="N35" s="4"/>
      <c r="O35" s="15">
        <f t="shared" ref="O35:O36" si="34">N35*H35</f>
        <v>0</v>
      </c>
    </row>
    <row r="36" spans="2:15" ht="18" x14ac:dyDescent="0.25">
      <c r="B36" s="132">
        <f t="shared" ca="1" si="18"/>
        <v>20</v>
      </c>
      <c r="C36" s="7"/>
      <c r="D36" s="139"/>
      <c r="E36" s="5"/>
      <c r="F36" s="5"/>
      <c r="G36" s="1"/>
      <c r="H36" s="129">
        <f t="shared" si="32"/>
        <v>0</v>
      </c>
      <c r="I36" s="3">
        <v>0</v>
      </c>
      <c r="J36" s="130">
        <f t="shared" si="22"/>
        <v>0</v>
      </c>
      <c r="K36" s="263">
        <f t="shared" si="33"/>
        <v>1</v>
      </c>
      <c r="L36" s="264">
        <f t="shared" si="31"/>
        <v>0</v>
      </c>
      <c r="M36" s="131"/>
      <c r="N36" s="4"/>
      <c r="O36" s="15">
        <f t="shared" si="34"/>
        <v>0</v>
      </c>
    </row>
    <row r="37" spans="2:15" ht="18.75" customHeight="1" x14ac:dyDescent="0.25">
      <c r="B37" s="132">
        <f t="shared" ref="B37:B68" ca="1" si="35">INDIRECT(ADDRESS(ROW()-1,COLUMN()))+1</f>
        <v>21</v>
      </c>
      <c r="C37" s="7"/>
      <c r="D37" s="139"/>
      <c r="E37" s="5"/>
      <c r="F37" s="5"/>
      <c r="G37" s="1"/>
      <c r="H37" s="129">
        <f t="shared" ref="H37:H68" si="36">E37*G37</f>
        <v>0</v>
      </c>
      <c r="I37" s="3">
        <v>0</v>
      </c>
      <c r="J37" s="130">
        <f t="shared" ref="J37:J68" si="37">I37*$H37</f>
        <v>0</v>
      </c>
      <c r="K37" s="263">
        <f t="shared" ref="K37:K68" si="38">1-I37</f>
        <v>1</v>
      </c>
      <c r="L37" s="264">
        <f t="shared" ref="L37:L68" si="39">K37*$H37</f>
        <v>0</v>
      </c>
      <c r="M37" s="131"/>
      <c r="N37" s="4"/>
      <c r="O37" s="15">
        <f t="shared" ref="O37:O68" si="40">N37*H37</f>
        <v>0</v>
      </c>
    </row>
    <row r="38" spans="2:15" ht="18" x14ac:dyDescent="0.25">
      <c r="B38" s="132">
        <f t="shared" ca="1" si="35"/>
        <v>22</v>
      </c>
      <c r="C38" s="7"/>
      <c r="D38" s="139"/>
      <c r="E38" s="5"/>
      <c r="F38" s="5"/>
      <c r="G38" s="1"/>
      <c r="H38" s="129">
        <f t="shared" si="36"/>
        <v>0</v>
      </c>
      <c r="I38" s="3">
        <v>0</v>
      </c>
      <c r="J38" s="130">
        <f t="shared" si="37"/>
        <v>0</v>
      </c>
      <c r="K38" s="263">
        <f t="shared" si="38"/>
        <v>1</v>
      </c>
      <c r="L38" s="264">
        <f t="shared" si="39"/>
        <v>0</v>
      </c>
      <c r="M38" s="131"/>
      <c r="N38" s="4"/>
      <c r="O38" s="15">
        <f t="shared" si="40"/>
        <v>0</v>
      </c>
    </row>
    <row r="39" spans="2:15" ht="18" x14ac:dyDescent="0.25">
      <c r="B39" s="132">
        <v>23</v>
      </c>
      <c r="C39" s="7"/>
      <c r="D39" s="139"/>
      <c r="E39" s="5"/>
      <c r="F39" s="5"/>
      <c r="G39" s="1"/>
      <c r="H39" s="129">
        <f t="shared" si="36"/>
        <v>0</v>
      </c>
      <c r="I39" s="3">
        <v>0</v>
      </c>
      <c r="J39" s="130">
        <f t="shared" si="37"/>
        <v>0</v>
      </c>
      <c r="K39" s="263">
        <f t="shared" si="38"/>
        <v>1</v>
      </c>
      <c r="L39" s="264">
        <f t="shared" si="39"/>
        <v>0</v>
      </c>
      <c r="M39" s="131"/>
      <c r="N39" s="4"/>
      <c r="O39" s="15">
        <f t="shared" si="40"/>
        <v>0</v>
      </c>
    </row>
    <row r="40" spans="2:15" ht="18" x14ac:dyDescent="0.25">
      <c r="B40" s="132">
        <v>24</v>
      </c>
      <c r="C40" s="7"/>
      <c r="D40" s="139"/>
      <c r="E40" s="5"/>
      <c r="F40" s="5"/>
      <c r="G40" s="1"/>
      <c r="H40" s="129">
        <f t="shared" si="36"/>
        <v>0</v>
      </c>
      <c r="I40" s="3"/>
      <c r="J40" s="130">
        <f t="shared" si="37"/>
        <v>0</v>
      </c>
      <c r="K40" s="263">
        <f t="shared" si="38"/>
        <v>1</v>
      </c>
      <c r="L40" s="264">
        <f t="shared" si="39"/>
        <v>0</v>
      </c>
      <c r="M40" s="131"/>
      <c r="N40" s="4"/>
      <c r="O40" s="15">
        <f t="shared" si="40"/>
        <v>0</v>
      </c>
    </row>
    <row r="41" spans="2:15" ht="18" x14ac:dyDescent="0.25">
      <c r="B41" s="132">
        <v>25</v>
      </c>
      <c r="C41" s="7"/>
      <c r="D41" s="139"/>
      <c r="E41" s="5"/>
      <c r="F41" s="5"/>
      <c r="G41" s="1"/>
      <c r="H41" s="129">
        <f t="shared" si="36"/>
        <v>0</v>
      </c>
      <c r="I41" s="3"/>
      <c r="J41" s="130">
        <f t="shared" si="37"/>
        <v>0</v>
      </c>
      <c r="K41" s="263">
        <f t="shared" si="38"/>
        <v>1</v>
      </c>
      <c r="L41" s="264">
        <f t="shared" si="39"/>
        <v>0</v>
      </c>
      <c r="M41" s="131"/>
      <c r="N41" s="4"/>
      <c r="O41" s="15">
        <f t="shared" si="40"/>
        <v>0</v>
      </c>
    </row>
    <row r="42" spans="2:15" ht="18" x14ac:dyDescent="0.25">
      <c r="B42" s="132">
        <v>26</v>
      </c>
      <c r="C42" s="7"/>
      <c r="D42" s="139"/>
      <c r="E42" s="5"/>
      <c r="F42" s="5"/>
      <c r="G42" s="1"/>
      <c r="H42" s="129">
        <f t="shared" si="36"/>
        <v>0</v>
      </c>
      <c r="I42" s="3"/>
      <c r="J42" s="130">
        <f t="shared" si="37"/>
        <v>0</v>
      </c>
      <c r="K42" s="263">
        <f t="shared" si="38"/>
        <v>1</v>
      </c>
      <c r="L42" s="264">
        <f t="shared" si="39"/>
        <v>0</v>
      </c>
      <c r="M42" s="131"/>
      <c r="N42" s="4"/>
      <c r="O42" s="15">
        <f t="shared" si="40"/>
        <v>0</v>
      </c>
    </row>
    <row r="43" spans="2:15" ht="18" x14ac:dyDescent="0.25">
      <c r="B43" s="132">
        <v>27</v>
      </c>
      <c r="C43" s="7"/>
      <c r="D43" s="139"/>
      <c r="E43" s="5"/>
      <c r="F43" s="5"/>
      <c r="G43" s="1"/>
      <c r="H43" s="129">
        <f t="shared" si="36"/>
        <v>0</v>
      </c>
      <c r="I43" s="3"/>
      <c r="J43" s="130">
        <f t="shared" si="37"/>
        <v>0</v>
      </c>
      <c r="K43" s="263">
        <f t="shared" si="38"/>
        <v>1</v>
      </c>
      <c r="L43" s="264">
        <f t="shared" si="39"/>
        <v>0</v>
      </c>
      <c r="M43" s="131"/>
      <c r="N43" s="4"/>
      <c r="O43" s="15">
        <f t="shared" si="40"/>
        <v>0</v>
      </c>
    </row>
    <row r="44" spans="2:15" ht="18" x14ac:dyDescent="0.25">
      <c r="B44" s="132">
        <v>28</v>
      </c>
      <c r="C44" s="7"/>
      <c r="D44" s="139"/>
      <c r="E44" s="5"/>
      <c r="F44" s="5"/>
      <c r="G44" s="1"/>
      <c r="H44" s="129">
        <f t="shared" si="36"/>
        <v>0</v>
      </c>
      <c r="I44" s="3"/>
      <c r="J44" s="130">
        <f t="shared" si="37"/>
        <v>0</v>
      </c>
      <c r="K44" s="263">
        <f t="shared" si="38"/>
        <v>1</v>
      </c>
      <c r="L44" s="264">
        <f t="shared" si="39"/>
        <v>0</v>
      </c>
      <c r="M44" s="131"/>
      <c r="N44" s="4"/>
      <c r="O44" s="15">
        <f t="shared" si="40"/>
        <v>0</v>
      </c>
    </row>
    <row r="45" spans="2:15" ht="18" x14ac:dyDescent="0.25">
      <c r="B45" s="132">
        <v>29</v>
      </c>
      <c r="C45" s="7"/>
      <c r="D45" s="139"/>
      <c r="E45" s="5"/>
      <c r="F45" s="5"/>
      <c r="G45" s="1"/>
      <c r="H45" s="129">
        <f t="shared" si="36"/>
        <v>0</v>
      </c>
      <c r="I45" s="3"/>
      <c r="J45" s="130">
        <f t="shared" si="37"/>
        <v>0</v>
      </c>
      <c r="K45" s="263">
        <f t="shared" si="38"/>
        <v>1</v>
      </c>
      <c r="L45" s="264">
        <f t="shared" si="39"/>
        <v>0</v>
      </c>
      <c r="M45" s="131"/>
      <c r="N45" s="4"/>
      <c r="O45" s="15">
        <f t="shared" si="40"/>
        <v>0</v>
      </c>
    </row>
    <row r="46" spans="2:15" ht="18" x14ac:dyDescent="0.25">
      <c r="B46" s="132">
        <v>30</v>
      </c>
      <c r="C46" s="7"/>
      <c r="D46" s="139"/>
      <c r="E46" s="5"/>
      <c r="F46" s="5"/>
      <c r="G46" s="1"/>
      <c r="H46" s="129">
        <f t="shared" si="36"/>
        <v>0</v>
      </c>
      <c r="I46" s="3"/>
      <c r="J46" s="130">
        <f t="shared" si="37"/>
        <v>0</v>
      </c>
      <c r="K46" s="263">
        <f t="shared" si="38"/>
        <v>1</v>
      </c>
      <c r="L46" s="264">
        <f t="shared" si="39"/>
        <v>0</v>
      </c>
      <c r="M46" s="131"/>
      <c r="N46" s="4"/>
      <c r="O46" s="15">
        <f t="shared" si="40"/>
        <v>0</v>
      </c>
    </row>
    <row r="47" spans="2:15" ht="18" x14ac:dyDescent="0.25">
      <c r="B47" s="132">
        <v>31</v>
      </c>
      <c r="C47" s="7"/>
      <c r="D47" s="139"/>
      <c r="E47" s="5"/>
      <c r="F47" s="5"/>
      <c r="G47" s="1"/>
      <c r="H47" s="129">
        <f t="shared" si="36"/>
        <v>0</v>
      </c>
      <c r="I47" s="3"/>
      <c r="J47" s="130">
        <f t="shared" si="37"/>
        <v>0</v>
      </c>
      <c r="K47" s="263">
        <f t="shared" si="38"/>
        <v>1</v>
      </c>
      <c r="L47" s="264">
        <f t="shared" si="39"/>
        <v>0</v>
      </c>
      <c r="M47" s="131"/>
      <c r="N47" s="4"/>
      <c r="O47" s="15">
        <f t="shared" si="40"/>
        <v>0</v>
      </c>
    </row>
    <row r="48" spans="2:15" ht="18" x14ac:dyDescent="0.25">
      <c r="B48" s="132">
        <v>32</v>
      </c>
      <c r="C48" s="7"/>
      <c r="D48" s="139"/>
      <c r="E48" s="5"/>
      <c r="F48" s="5"/>
      <c r="G48" s="1"/>
      <c r="H48" s="129">
        <f t="shared" si="36"/>
        <v>0</v>
      </c>
      <c r="I48" s="3"/>
      <c r="J48" s="130">
        <f t="shared" si="37"/>
        <v>0</v>
      </c>
      <c r="K48" s="263">
        <f t="shared" si="38"/>
        <v>1</v>
      </c>
      <c r="L48" s="264">
        <f t="shared" si="39"/>
        <v>0</v>
      </c>
      <c r="M48" s="131"/>
      <c r="N48" s="4"/>
      <c r="O48" s="15">
        <f t="shared" si="40"/>
        <v>0</v>
      </c>
    </row>
    <row r="49" spans="2:15" ht="18" x14ac:dyDescent="0.25">
      <c r="B49" s="132">
        <v>33</v>
      </c>
      <c r="C49" s="7"/>
      <c r="D49" s="139"/>
      <c r="E49" s="5"/>
      <c r="F49" s="5"/>
      <c r="G49" s="1"/>
      <c r="H49" s="129">
        <f t="shared" si="36"/>
        <v>0</v>
      </c>
      <c r="I49" s="3"/>
      <c r="J49" s="130">
        <f t="shared" si="37"/>
        <v>0</v>
      </c>
      <c r="K49" s="263">
        <f t="shared" si="38"/>
        <v>1</v>
      </c>
      <c r="L49" s="264">
        <f t="shared" si="39"/>
        <v>0</v>
      </c>
      <c r="M49" s="131"/>
      <c r="N49" s="4"/>
      <c r="O49" s="15">
        <f t="shared" si="40"/>
        <v>0</v>
      </c>
    </row>
    <row r="50" spans="2:15" ht="18" x14ac:dyDescent="0.25">
      <c r="B50" s="132">
        <v>34</v>
      </c>
      <c r="C50" s="7"/>
      <c r="D50" s="139"/>
      <c r="E50" s="5"/>
      <c r="F50" s="5"/>
      <c r="G50" s="1"/>
      <c r="H50" s="129">
        <f t="shared" si="36"/>
        <v>0</v>
      </c>
      <c r="I50" s="3"/>
      <c r="J50" s="130">
        <f t="shared" si="37"/>
        <v>0</v>
      </c>
      <c r="K50" s="263">
        <f t="shared" si="38"/>
        <v>1</v>
      </c>
      <c r="L50" s="264">
        <f t="shared" si="39"/>
        <v>0</v>
      </c>
      <c r="M50" s="131"/>
      <c r="N50" s="4"/>
      <c r="O50" s="15">
        <f t="shared" si="40"/>
        <v>0</v>
      </c>
    </row>
    <row r="51" spans="2:15" ht="18" x14ac:dyDescent="0.25">
      <c r="B51" s="132">
        <v>35</v>
      </c>
      <c r="C51" s="7"/>
      <c r="D51" s="139"/>
      <c r="E51" s="5"/>
      <c r="F51" s="5"/>
      <c r="G51" s="1"/>
      <c r="H51" s="129">
        <f t="shared" si="36"/>
        <v>0</v>
      </c>
      <c r="I51" s="3"/>
      <c r="J51" s="130">
        <f t="shared" si="37"/>
        <v>0</v>
      </c>
      <c r="K51" s="263">
        <f t="shared" si="38"/>
        <v>1</v>
      </c>
      <c r="L51" s="264">
        <f t="shared" si="39"/>
        <v>0</v>
      </c>
      <c r="M51" s="131"/>
      <c r="N51" s="4"/>
      <c r="O51" s="15">
        <f t="shared" si="40"/>
        <v>0</v>
      </c>
    </row>
    <row r="52" spans="2:15" ht="18" x14ac:dyDescent="0.25">
      <c r="B52" s="132">
        <v>36</v>
      </c>
      <c r="C52" s="7"/>
      <c r="D52" s="139"/>
      <c r="E52" s="5"/>
      <c r="F52" s="5"/>
      <c r="G52" s="1"/>
      <c r="H52" s="129">
        <f t="shared" si="36"/>
        <v>0</v>
      </c>
      <c r="I52" s="3"/>
      <c r="J52" s="130">
        <f t="shared" si="37"/>
        <v>0</v>
      </c>
      <c r="K52" s="263">
        <f t="shared" si="38"/>
        <v>1</v>
      </c>
      <c r="L52" s="264">
        <f t="shared" si="39"/>
        <v>0</v>
      </c>
      <c r="M52" s="131"/>
      <c r="N52" s="4"/>
      <c r="O52" s="15">
        <f t="shared" si="40"/>
        <v>0</v>
      </c>
    </row>
    <row r="53" spans="2:15" ht="18" x14ac:dyDescent="0.25">
      <c r="B53" s="132">
        <v>37</v>
      </c>
      <c r="C53" s="7"/>
      <c r="D53" s="139"/>
      <c r="E53" s="5"/>
      <c r="F53" s="5"/>
      <c r="G53" s="1"/>
      <c r="H53" s="129">
        <f t="shared" si="36"/>
        <v>0</v>
      </c>
      <c r="I53" s="3"/>
      <c r="J53" s="130">
        <f t="shared" si="37"/>
        <v>0</v>
      </c>
      <c r="K53" s="263">
        <f t="shared" si="38"/>
        <v>1</v>
      </c>
      <c r="L53" s="264">
        <f t="shared" si="39"/>
        <v>0</v>
      </c>
      <c r="M53" s="131"/>
      <c r="N53" s="4"/>
      <c r="O53" s="15">
        <f t="shared" si="40"/>
        <v>0</v>
      </c>
    </row>
    <row r="54" spans="2:15" ht="18" x14ac:dyDescent="0.25">
      <c r="B54" s="132">
        <v>38</v>
      </c>
      <c r="C54" s="7"/>
      <c r="D54" s="139"/>
      <c r="E54" s="5"/>
      <c r="F54" s="5"/>
      <c r="G54" s="1"/>
      <c r="H54" s="129">
        <f t="shared" si="36"/>
        <v>0</v>
      </c>
      <c r="I54" s="3"/>
      <c r="J54" s="130">
        <f t="shared" si="37"/>
        <v>0</v>
      </c>
      <c r="K54" s="263">
        <f t="shared" si="38"/>
        <v>1</v>
      </c>
      <c r="L54" s="264">
        <f t="shared" si="39"/>
        <v>0</v>
      </c>
      <c r="M54" s="131"/>
      <c r="N54" s="4"/>
      <c r="O54" s="15">
        <f t="shared" si="40"/>
        <v>0</v>
      </c>
    </row>
    <row r="55" spans="2:15" ht="18" x14ac:dyDescent="0.25">
      <c r="B55" s="132">
        <v>39</v>
      </c>
      <c r="C55" s="7"/>
      <c r="D55" s="139"/>
      <c r="E55" s="5"/>
      <c r="F55" s="5"/>
      <c r="G55" s="1"/>
      <c r="H55" s="129">
        <f t="shared" si="36"/>
        <v>0</v>
      </c>
      <c r="I55" s="3"/>
      <c r="J55" s="130">
        <f t="shared" si="37"/>
        <v>0</v>
      </c>
      <c r="K55" s="263">
        <f t="shared" si="38"/>
        <v>1</v>
      </c>
      <c r="L55" s="264">
        <f t="shared" si="39"/>
        <v>0</v>
      </c>
      <c r="M55" s="131"/>
      <c r="N55" s="4"/>
      <c r="O55" s="15">
        <f t="shared" si="40"/>
        <v>0</v>
      </c>
    </row>
    <row r="56" spans="2:15" ht="18" x14ac:dyDescent="0.25">
      <c r="B56" s="132">
        <v>40</v>
      </c>
      <c r="C56" s="7"/>
      <c r="D56" s="139"/>
      <c r="E56" s="5"/>
      <c r="F56" s="5"/>
      <c r="G56" s="1"/>
      <c r="H56" s="129">
        <f t="shared" si="36"/>
        <v>0</v>
      </c>
      <c r="I56" s="3"/>
      <c r="J56" s="130">
        <f t="shared" si="37"/>
        <v>0</v>
      </c>
      <c r="K56" s="263">
        <f t="shared" si="38"/>
        <v>1</v>
      </c>
      <c r="L56" s="264">
        <f t="shared" si="39"/>
        <v>0</v>
      </c>
      <c r="M56" s="131"/>
      <c r="N56" s="4"/>
      <c r="O56" s="15">
        <f t="shared" si="40"/>
        <v>0</v>
      </c>
    </row>
    <row r="57" spans="2:15" ht="18" x14ac:dyDescent="0.25">
      <c r="B57" s="132">
        <v>41</v>
      </c>
      <c r="C57" s="7"/>
      <c r="D57" s="139"/>
      <c r="E57" s="5"/>
      <c r="F57" s="5"/>
      <c r="G57" s="1"/>
      <c r="H57" s="129">
        <f t="shared" si="36"/>
        <v>0</v>
      </c>
      <c r="I57" s="3"/>
      <c r="J57" s="130">
        <f t="shared" si="37"/>
        <v>0</v>
      </c>
      <c r="K57" s="263">
        <f t="shared" si="38"/>
        <v>1</v>
      </c>
      <c r="L57" s="264">
        <f t="shared" si="39"/>
        <v>0</v>
      </c>
      <c r="M57" s="131"/>
      <c r="N57" s="4"/>
      <c r="O57" s="15">
        <f t="shared" si="40"/>
        <v>0</v>
      </c>
    </row>
    <row r="58" spans="2:15" ht="18" x14ac:dyDescent="0.25">
      <c r="B58" s="132">
        <v>42</v>
      </c>
      <c r="C58" s="7"/>
      <c r="D58" s="139"/>
      <c r="E58" s="5"/>
      <c r="F58" s="5"/>
      <c r="G58" s="1"/>
      <c r="H58" s="129">
        <f t="shared" si="36"/>
        <v>0</v>
      </c>
      <c r="I58" s="3"/>
      <c r="J58" s="130">
        <f t="shared" si="37"/>
        <v>0</v>
      </c>
      <c r="K58" s="263">
        <f t="shared" si="38"/>
        <v>1</v>
      </c>
      <c r="L58" s="264">
        <f t="shared" si="39"/>
        <v>0</v>
      </c>
      <c r="M58" s="131"/>
      <c r="N58" s="4"/>
      <c r="O58" s="15">
        <f t="shared" si="40"/>
        <v>0</v>
      </c>
    </row>
    <row r="59" spans="2:15" ht="18" x14ac:dyDescent="0.25">
      <c r="B59" s="132">
        <v>43</v>
      </c>
      <c r="C59" s="7"/>
      <c r="D59" s="139"/>
      <c r="E59" s="5"/>
      <c r="F59" s="5"/>
      <c r="G59" s="1"/>
      <c r="H59" s="129">
        <f t="shared" si="36"/>
        <v>0</v>
      </c>
      <c r="I59" s="3"/>
      <c r="J59" s="130">
        <f t="shared" si="37"/>
        <v>0</v>
      </c>
      <c r="K59" s="263">
        <f t="shared" si="38"/>
        <v>1</v>
      </c>
      <c r="L59" s="264">
        <f t="shared" si="39"/>
        <v>0</v>
      </c>
      <c r="M59" s="131"/>
      <c r="N59" s="4"/>
      <c r="O59" s="15">
        <f t="shared" si="40"/>
        <v>0</v>
      </c>
    </row>
    <row r="60" spans="2:15" ht="18" x14ac:dyDescent="0.25">
      <c r="B60" s="132">
        <v>44</v>
      </c>
      <c r="C60" s="7"/>
      <c r="D60" s="139"/>
      <c r="E60" s="5"/>
      <c r="F60" s="5"/>
      <c r="G60" s="1"/>
      <c r="H60" s="129">
        <f t="shared" si="36"/>
        <v>0</v>
      </c>
      <c r="I60" s="3"/>
      <c r="J60" s="130">
        <f t="shared" si="37"/>
        <v>0</v>
      </c>
      <c r="K60" s="263">
        <f t="shared" si="38"/>
        <v>1</v>
      </c>
      <c r="L60" s="264">
        <f t="shared" si="39"/>
        <v>0</v>
      </c>
      <c r="M60" s="131"/>
      <c r="N60" s="4"/>
      <c r="O60" s="15">
        <f t="shared" si="40"/>
        <v>0</v>
      </c>
    </row>
    <row r="61" spans="2:15" ht="18" x14ac:dyDescent="0.25">
      <c r="B61" s="132">
        <v>45</v>
      </c>
      <c r="C61" s="7"/>
      <c r="D61" s="139"/>
      <c r="E61" s="5"/>
      <c r="F61" s="5"/>
      <c r="G61" s="1"/>
      <c r="H61" s="129">
        <f t="shared" si="36"/>
        <v>0</v>
      </c>
      <c r="I61" s="3"/>
      <c r="J61" s="130">
        <f t="shared" si="37"/>
        <v>0</v>
      </c>
      <c r="K61" s="263">
        <f t="shared" si="38"/>
        <v>1</v>
      </c>
      <c r="L61" s="264">
        <f t="shared" si="39"/>
        <v>0</v>
      </c>
      <c r="M61" s="131"/>
      <c r="N61" s="4"/>
      <c r="O61" s="15">
        <f t="shared" si="40"/>
        <v>0</v>
      </c>
    </row>
    <row r="62" spans="2:15" ht="18" x14ac:dyDescent="0.25">
      <c r="B62" s="132">
        <v>46</v>
      </c>
      <c r="C62" s="7"/>
      <c r="D62" s="139"/>
      <c r="E62" s="5"/>
      <c r="F62" s="5"/>
      <c r="G62" s="1"/>
      <c r="H62" s="129">
        <f t="shared" si="36"/>
        <v>0</v>
      </c>
      <c r="I62" s="3"/>
      <c r="J62" s="130">
        <f t="shared" si="37"/>
        <v>0</v>
      </c>
      <c r="K62" s="263">
        <f t="shared" si="38"/>
        <v>1</v>
      </c>
      <c r="L62" s="264">
        <f t="shared" si="39"/>
        <v>0</v>
      </c>
      <c r="M62" s="131"/>
      <c r="N62" s="4"/>
      <c r="O62" s="15">
        <f t="shared" si="40"/>
        <v>0</v>
      </c>
    </row>
    <row r="63" spans="2:15" ht="18" x14ac:dyDescent="0.25">
      <c r="B63" s="132">
        <v>47</v>
      </c>
      <c r="C63" s="7"/>
      <c r="D63" s="139"/>
      <c r="E63" s="5"/>
      <c r="F63" s="5"/>
      <c r="G63" s="1"/>
      <c r="H63" s="129">
        <f t="shared" si="36"/>
        <v>0</v>
      </c>
      <c r="I63" s="3">
        <v>0</v>
      </c>
      <c r="J63" s="130">
        <f t="shared" si="37"/>
        <v>0</v>
      </c>
      <c r="K63" s="263">
        <f t="shared" si="38"/>
        <v>1</v>
      </c>
      <c r="L63" s="264">
        <f t="shared" si="39"/>
        <v>0</v>
      </c>
      <c r="M63" s="131"/>
      <c r="N63" s="4"/>
      <c r="O63" s="15">
        <f t="shared" si="40"/>
        <v>0</v>
      </c>
    </row>
    <row r="64" spans="2:15" ht="18" x14ac:dyDescent="0.25">
      <c r="B64" s="132">
        <v>48</v>
      </c>
      <c r="C64" s="7"/>
      <c r="D64" s="139"/>
      <c r="E64" s="5"/>
      <c r="F64" s="5"/>
      <c r="G64" s="1"/>
      <c r="H64" s="129">
        <f t="shared" si="36"/>
        <v>0</v>
      </c>
      <c r="I64" s="3"/>
      <c r="J64" s="130">
        <f t="shared" si="37"/>
        <v>0</v>
      </c>
      <c r="K64" s="263">
        <f t="shared" si="38"/>
        <v>1</v>
      </c>
      <c r="L64" s="264">
        <f t="shared" si="39"/>
        <v>0</v>
      </c>
      <c r="M64" s="131"/>
      <c r="N64" s="4"/>
      <c r="O64" s="15">
        <f t="shared" si="40"/>
        <v>0</v>
      </c>
    </row>
    <row r="65" spans="2:17" ht="18" x14ac:dyDescent="0.25">
      <c r="B65" s="132">
        <v>49</v>
      </c>
      <c r="C65" s="7"/>
      <c r="D65" s="139"/>
      <c r="E65" s="5"/>
      <c r="F65" s="5"/>
      <c r="G65" s="1"/>
      <c r="H65" s="129">
        <f t="shared" si="36"/>
        <v>0</v>
      </c>
      <c r="I65" s="3"/>
      <c r="J65" s="130">
        <f t="shared" si="37"/>
        <v>0</v>
      </c>
      <c r="K65" s="263">
        <f t="shared" si="38"/>
        <v>1</v>
      </c>
      <c r="L65" s="264">
        <f t="shared" si="39"/>
        <v>0</v>
      </c>
      <c r="M65" s="131"/>
      <c r="N65" s="4"/>
      <c r="O65" s="15">
        <f t="shared" si="40"/>
        <v>0</v>
      </c>
    </row>
    <row r="66" spans="2:17" ht="18" x14ac:dyDescent="0.25">
      <c r="B66" s="132">
        <v>50</v>
      </c>
      <c r="C66" s="7"/>
      <c r="D66" s="139"/>
      <c r="E66" s="5"/>
      <c r="F66" s="5"/>
      <c r="G66" s="1"/>
      <c r="H66" s="129">
        <f t="shared" si="36"/>
        <v>0</v>
      </c>
      <c r="I66" s="3"/>
      <c r="J66" s="130">
        <f t="shared" si="37"/>
        <v>0</v>
      </c>
      <c r="K66" s="263">
        <f t="shared" si="38"/>
        <v>1</v>
      </c>
      <c r="L66" s="264">
        <f t="shared" si="39"/>
        <v>0</v>
      </c>
      <c r="M66" s="131"/>
      <c r="N66" s="4"/>
      <c r="O66" s="15">
        <f t="shared" si="40"/>
        <v>0</v>
      </c>
    </row>
    <row r="67" spans="2:17" ht="18" x14ac:dyDescent="0.25">
      <c r="B67" s="132">
        <v>51</v>
      </c>
      <c r="C67" s="7"/>
      <c r="D67" s="139"/>
      <c r="E67" s="5"/>
      <c r="F67" s="5"/>
      <c r="G67" s="1"/>
      <c r="H67" s="129">
        <f t="shared" si="36"/>
        <v>0</v>
      </c>
      <c r="I67" s="3"/>
      <c r="J67" s="130">
        <f t="shared" si="37"/>
        <v>0</v>
      </c>
      <c r="K67" s="263">
        <f t="shared" si="38"/>
        <v>1</v>
      </c>
      <c r="L67" s="264">
        <f t="shared" si="39"/>
        <v>0</v>
      </c>
      <c r="M67" s="131"/>
      <c r="N67" s="4"/>
      <c r="O67" s="15">
        <f t="shared" si="40"/>
        <v>0</v>
      </c>
    </row>
    <row r="68" spans="2:17" ht="18" x14ac:dyDescent="0.25">
      <c r="B68" s="132">
        <f t="shared" ca="1" si="35"/>
        <v>52</v>
      </c>
      <c r="C68" s="7"/>
      <c r="D68" s="139"/>
      <c r="E68" s="5"/>
      <c r="F68" s="5"/>
      <c r="G68" s="1"/>
      <c r="H68" s="129">
        <f t="shared" si="36"/>
        <v>0</v>
      </c>
      <c r="I68" s="3"/>
      <c r="J68" s="130">
        <f t="shared" si="37"/>
        <v>0</v>
      </c>
      <c r="K68" s="263">
        <f t="shared" si="38"/>
        <v>1</v>
      </c>
      <c r="L68" s="264">
        <f t="shared" si="39"/>
        <v>0</v>
      </c>
      <c r="M68" s="131"/>
      <c r="N68" s="4"/>
      <c r="O68" s="15">
        <f t="shared" si="40"/>
        <v>0</v>
      </c>
    </row>
    <row r="69" spans="2:17" ht="18" x14ac:dyDescent="0.25">
      <c r="B69" s="68"/>
      <c r="C69" s="69"/>
      <c r="D69" s="69"/>
      <c r="E69" s="69"/>
      <c r="F69" s="69"/>
      <c r="G69" s="68" t="s">
        <v>21</v>
      </c>
      <c r="H69" s="140">
        <f>J69+L69</f>
        <v>0</v>
      </c>
      <c r="I69" s="141"/>
      <c r="J69" s="140">
        <f>SUM(J16:J68)</f>
        <v>0</v>
      </c>
      <c r="K69" s="141"/>
      <c r="L69" s="260">
        <f>SUM(L16:L68)</f>
        <v>0</v>
      </c>
      <c r="M69" s="131"/>
      <c r="N69" s="142"/>
      <c r="O69" s="143">
        <f>SUM(O16:O68)</f>
        <v>0</v>
      </c>
    </row>
    <row r="70" spans="2:17" ht="13.5" customHeight="1" x14ac:dyDescent="0.25">
      <c r="B70" s="144"/>
      <c r="C70" s="145"/>
      <c r="D70" s="145"/>
      <c r="E70" s="145"/>
      <c r="F70" s="145"/>
      <c r="G70" s="145"/>
      <c r="H70" s="145"/>
      <c r="J70" s="146"/>
      <c r="K70" s="146"/>
      <c r="L70" s="146"/>
      <c r="O70" s="147"/>
    </row>
    <row r="71" spans="2:17" ht="20.25" customHeight="1" x14ac:dyDescent="0.25">
      <c r="B71" s="148"/>
      <c r="C71" s="149"/>
      <c r="D71" s="150"/>
      <c r="E71" s="150"/>
      <c r="F71" s="151" t="s">
        <v>39</v>
      </c>
      <c r="G71" s="2">
        <v>0</v>
      </c>
      <c r="H71" s="152">
        <f>H69*G71</f>
        <v>0</v>
      </c>
      <c r="J71" s="153">
        <f>IF(J$69+L$69=0,0,        H71*J$69/(J$69+L$69))</f>
        <v>0</v>
      </c>
      <c r="K71" s="154"/>
      <c r="L71" s="264">
        <f>IF(J$69+L$69=0,0,H71*L$69/(J$69+L$69))</f>
        <v>0</v>
      </c>
      <c r="O71" s="147"/>
    </row>
    <row r="72" spans="2:17" ht="24" customHeight="1" thickBot="1" x14ac:dyDescent="0.3">
      <c r="B72" s="155"/>
      <c r="C72" s="156"/>
      <c r="D72" s="157"/>
      <c r="E72" s="158"/>
      <c r="F72" s="158"/>
      <c r="G72" s="159" t="s">
        <v>11</v>
      </c>
      <c r="H72" s="160">
        <f>ROUNDUP(H69+H71,-3)</f>
        <v>0</v>
      </c>
      <c r="I72" s="161"/>
      <c r="J72" s="160">
        <f>ROUNDUP(IF(J$69+L$69=0,0,H72*J$69/(J$69+L$69)),-3)</f>
        <v>0</v>
      </c>
      <c r="K72" s="162"/>
      <c r="L72" s="265">
        <f>ROUNDDOWN(IF(J$69+L$69=0,0,H72*L$69/(J$69+L$69)),-3)</f>
        <v>0</v>
      </c>
      <c r="M72" s="161"/>
      <c r="N72" s="161"/>
      <c r="O72" s="163"/>
      <c r="Q72" s="154"/>
    </row>
    <row r="73" spans="2:17" ht="10.5" customHeight="1" thickBot="1" x14ac:dyDescent="0.3">
      <c r="B73" s="164"/>
      <c r="O73" s="147"/>
    </row>
    <row r="74" spans="2:17" ht="26.25" customHeight="1" x14ac:dyDescent="0.25">
      <c r="B74" s="79"/>
      <c r="C74" s="80"/>
      <c r="D74" s="80"/>
      <c r="E74" s="80"/>
      <c r="F74" s="80"/>
      <c r="G74" s="165" t="s">
        <v>40</v>
      </c>
      <c r="H74" s="80"/>
      <c r="I74" s="80"/>
      <c r="J74" s="80"/>
      <c r="K74" s="80"/>
      <c r="L74" s="80"/>
      <c r="M74" s="80"/>
      <c r="N74" s="80"/>
      <c r="O74" s="81"/>
    </row>
    <row r="75" spans="2:17" ht="19" x14ac:dyDescent="0.25">
      <c r="B75" s="166"/>
      <c r="C75" s="167"/>
      <c r="D75" s="168"/>
      <c r="E75" s="169"/>
      <c r="F75" s="170" t="s">
        <v>34</v>
      </c>
      <c r="G75" s="171" t="s">
        <v>13</v>
      </c>
      <c r="H75" s="172"/>
      <c r="O75" s="173"/>
    </row>
    <row r="76" spans="2:17" ht="67.25" customHeight="1" x14ac:dyDescent="0.35">
      <c r="B76" s="174"/>
      <c r="C76" s="175"/>
      <c r="D76" s="175"/>
      <c r="E76" s="175"/>
      <c r="F76" s="175"/>
      <c r="G76" s="175"/>
      <c r="H76" s="68" t="s">
        <v>15</v>
      </c>
      <c r="J76" s="176" t="s">
        <v>234</v>
      </c>
      <c r="K76" s="177"/>
      <c r="L76" s="176" t="s">
        <v>218</v>
      </c>
      <c r="O76" s="173"/>
    </row>
    <row r="77" spans="2:17" ht="18" x14ac:dyDescent="0.25">
      <c r="B77" s="178"/>
      <c r="C77" s="179"/>
      <c r="D77" s="180"/>
      <c r="E77" s="181"/>
      <c r="F77" s="182" t="s">
        <v>206</v>
      </c>
      <c r="G77" s="129"/>
      <c r="H77" s="20">
        <v>0</v>
      </c>
      <c r="J77" s="23">
        <v>0</v>
      </c>
      <c r="K77" s="183"/>
      <c r="L77" s="262">
        <f>H77-J77</f>
        <v>0</v>
      </c>
      <c r="M77" s="184"/>
      <c r="N77" s="185"/>
      <c r="O77" s="173"/>
    </row>
    <row r="78" spans="2:17" ht="18" x14ac:dyDescent="0.25">
      <c r="B78" s="178"/>
      <c r="C78" s="179"/>
      <c r="D78" s="180"/>
      <c r="E78" s="181"/>
      <c r="F78" s="182" t="s">
        <v>22</v>
      </c>
      <c r="G78" s="186"/>
      <c r="H78" s="21">
        <v>0</v>
      </c>
      <c r="I78" s="187"/>
      <c r="J78" s="23">
        <v>0</v>
      </c>
      <c r="K78" s="183"/>
      <c r="L78" s="262">
        <f t="shared" ref="L78:L79" si="41">H78-J78</f>
        <v>0</v>
      </c>
      <c r="M78" s="184"/>
      <c r="N78" s="188" t="s">
        <v>29</v>
      </c>
      <c r="O78" s="189"/>
    </row>
    <row r="79" spans="2:17" ht="17.5" x14ac:dyDescent="0.25">
      <c r="B79" s="190"/>
      <c r="C79" s="191"/>
      <c r="D79" s="191"/>
      <c r="E79" s="192"/>
      <c r="F79" s="190" t="s">
        <v>16</v>
      </c>
      <c r="G79" s="193"/>
      <c r="H79" s="194">
        <f>SUM(H77:H78)</f>
        <v>0</v>
      </c>
      <c r="I79" s="187"/>
      <c r="J79" s="140">
        <f>SUM(J77:J78)</f>
        <v>0</v>
      </c>
      <c r="K79" s="183"/>
      <c r="L79" s="261">
        <f t="shared" si="41"/>
        <v>0</v>
      </c>
      <c r="M79" s="195"/>
      <c r="N79" s="268" t="str">
        <f>IF(H72=0,"",H79/H72)</f>
        <v/>
      </c>
      <c r="O79" s="196" t="s">
        <v>28</v>
      </c>
    </row>
    <row r="80" spans="2:17" ht="8.25" customHeight="1" x14ac:dyDescent="0.25">
      <c r="B80" s="197"/>
      <c r="C80" s="198"/>
      <c r="D80" s="198"/>
      <c r="E80" s="198"/>
      <c r="F80" s="198"/>
      <c r="G80" s="199"/>
      <c r="H80" s="199"/>
      <c r="J80" s="146"/>
      <c r="K80" s="146"/>
      <c r="L80" s="146"/>
      <c r="O80" s="147"/>
    </row>
    <row r="81" spans="2:17" ht="17.5" x14ac:dyDescent="0.25">
      <c r="B81" s="174"/>
      <c r="C81" s="175"/>
      <c r="D81" s="175"/>
      <c r="E81" s="175"/>
      <c r="F81" s="175"/>
      <c r="G81" s="175"/>
      <c r="H81" s="151" t="s">
        <v>17</v>
      </c>
      <c r="J81" s="146"/>
      <c r="K81" s="146"/>
      <c r="L81" s="146"/>
      <c r="O81" s="147"/>
    </row>
    <row r="82" spans="2:17" ht="18" x14ac:dyDescent="0.25">
      <c r="B82" s="178"/>
      <c r="C82" s="179"/>
      <c r="D82" s="180"/>
      <c r="E82" s="181"/>
      <c r="F82" s="182" t="s">
        <v>24</v>
      </c>
      <c r="G82" s="129"/>
      <c r="H82" s="20">
        <v>0</v>
      </c>
      <c r="J82" s="23">
        <v>0</v>
      </c>
      <c r="K82" s="183"/>
      <c r="L82" s="262">
        <f>H82-J82</f>
        <v>0</v>
      </c>
      <c r="M82" s="184"/>
      <c r="O82" s="147"/>
    </row>
    <row r="83" spans="2:17" ht="18" x14ac:dyDescent="0.25">
      <c r="B83" s="178"/>
      <c r="C83" s="179"/>
      <c r="D83" s="180"/>
      <c r="E83" s="181"/>
      <c r="F83" s="182" t="s">
        <v>12</v>
      </c>
      <c r="G83" s="186"/>
      <c r="H83" s="22">
        <v>0</v>
      </c>
      <c r="J83" s="23">
        <v>0</v>
      </c>
      <c r="K83" s="183"/>
      <c r="L83" s="262">
        <f t="shared" ref="L83:L84" si="42">H83-J83</f>
        <v>0</v>
      </c>
      <c r="O83" s="147"/>
    </row>
    <row r="84" spans="2:17" ht="18" x14ac:dyDescent="0.25">
      <c r="B84" s="190"/>
      <c r="C84" s="191"/>
      <c r="D84" s="191"/>
      <c r="E84" s="200"/>
      <c r="F84" s="190" t="s">
        <v>18</v>
      </c>
      <c r="G84" s="201"/>
      <c r="H84" s="194">
        <f>SUM(H82:H83)</f>
        <v>0</v>
      </c>
      <c r="J84" s="140">
        <f>SUM(J82:J83)</f>
        <v>0</v>
      </c>
      <c r="K84" s="183"/>
      <c r="L84" s="261">
        <f t="shared" si="42"/>
        <v>0</v>
      </c>
      <c r="O84" s="147"/>
    </row>
    <row r="85" spans="2:17" ht="8.25" customHeight="1" x14ac:dyDescent="0.25">
      <c r="B85" s="202"/>
      <c r="C85" s="203"/>
      <c r="D85" s="203"/>
      <c r="E85" s="203"/>
      <c r="F85" s="203"/>
      <c r="G85" s="145"/>
      <c r="H85" s="145"/>
      <c r="J85" s="146"/>
      <c r="K85" s="146"/>
      <c r="L85" s="146"/>
      <c r="O85" s="147"/>
    </row>
    <row r="86" spans="2:17" ht="20.5" thickBot="1" x14ac:dyDescent="0.3">
      <c r="B86" s="155"/>
      <c r="C86" s="156"/>
      <c r="D86" s="156"/>
      <c r="E86" s="156"/>
      <c r="F86" s="155" t="s">
        <v>196</v>
      </c>
      <c r="G86" s="204"/>
      <c r="H86" s="205">
        <f>H79+H84</f>
        <v>0</v>
      </c>
      <c r="I86" s="206"/>
      <c r="J86" s="207">
        <f>J79+J84</f>
        <v>0</v>
      </c>
      <c r="K86" s="208"/>
      <c r="L86" s="269">
        <f>H86-J86</f>
        <v>0</v>
      </c>
      <c r="M86" s="206"/>
      <c r="N86" s="206"/>
      <c r="O86" s="209"/>
    </row>
    <row r="87" spans="2:17" ht="11.15" customHeight="1" x14ac:dyDescent="0.25">
      <c r="B87" s="210"/>
      <c r="C87" s="211"/>
      <c r="D87" s="211"/>
      <c r="E87" s="211"/>
      <c r="F87" s="211"/>
      <c r="G87" s="212"/>
      <c r="H87" s="212"/>
      <c r="I87" s="213"/>
      <c r="J87" s="214"/>
      <c r="K87" s="215"/>
      <c r="L87" s="216"/>
      <c r="M87" s="213"/>
      <c r="N87" s="213"/>
      <c r="O87" s="147"/>
    </row>
    <row r="88" spans="2:17" ht="17.5" x14ac:dyDescent="0.25">
      <c r="B88" s="174"/>
      <c r="C88" s="175"/>
      <c r="D88" s="175"/>
      <c r="E88" s="175"/>
      <c r="F88" s="175"/>
      <c r="G88" s="175"/>
      <c r="H88" s="68" t="s">
        <v>31</v>
      </c>
      <c r="J88" s="146"/>
      <c r="K88" s="146"/>
      <c r="L88" s="146"/>
      <c r="N88" s="188" t="s">
        <v>30</v>
      </c>
      <c r="O88" s="189"/>
    </row>
    <row r="89" spans="2:17" ht="18" x14ac:dyDescent="0.25">
      <c r="B89" s="174"/>
      <c r="C89" s="179"/>
      <c r="D89" s="180"/>
      <c r="E89" s="181"/>
      <c r="F89" s="182" t="s">
        <v>19</v>
      </c>
      <c r="G89" s="129"/>
      <c r="H89" s="20">
        <v>0</v>
      </c>
      <c r="J89" s="23">
        <v>0</v>
      </c>
      <c r="K89" s="183"/>
      <c r="L89" s="261">
        <f t="shared" ref="L89" si="43">H89-J89</f>
        <v>0</v>
      </c>
      <c r="M89" s="217"/>
      <c r="N89" s="268" t="str">
        <f>IF(H72=0,"", H89/H72)</f>
        <v/>
      </c>
      <c r="O89" s="196" t="s">
        <v>27</v>
      </c>
    </row>
    <row r="90" spans="2:17" ht="20" x14ac:dyDescent="0.25">
      <c r="B90" s="218"/>
      <c r="C90" s="211"/>
      <c r="D90" s="211"/>
      <c r="E90" s="211"/>
      <c r="F90" s="211"/>
      <c r="G90" s="212"/>
      <c r="H90" s="212"/>
      <c r="I90" s="213"/>
      <c r="J90" s="214"/>
      <c r="K90" s="215"/>
      <c r="L90" s="216"/>
      <c r="M90" s="213"/>
      <c r="N90" s="213"/>
      <c r="O90" s="147"/>
    </row>
    <row r="91" spans="2:17" ht="20.5" customHeight="1" thickBot="1" x14ac:dyDescent="0.3">
      <c r="B91" s="155"/>
      <c r="C91" s="156"/>
      <c r="D91" s="156"/>
      <c r="E91" s="156"/>
      <c r="F91" s="219" t="s">
        <v>222</v>
      </c>
      <c r="G91" s="204"/>
      <c r="H91" s="205">
        <f>H72+H89</f>
        <v>0</v>
      </c>
      <c r="I91" s="206"/>
      <c r="J91" s="220">
        <f>J72+J89</f>
        <v>0</v>
      </c>
      <c r="K91" s="208"/>
      <c r="L91" s="221">
        <f>H91-J91</f>
        <v>0</v>
      </c>
      <c r="M91" s="206"/>
      <c r="N91" s="206"/>
      <c r="O91" s="209"/>
    </row>
    <row r="92" spans="2:17" ht="68" customHeight="1" thickBot="1" x14ac:dyDescent="0.4">
      <c r="B92" s="222"/>
      <c r="C92" s="223"/>
      <c r="D92" s="223"/>
      <c r="E92" s="223"/>
      <c r="F92" s="223"/>
      <c r="G92" s="223"/>
      <c r="H92" s="224"/>
      <c r="J92" s="176" t="s">
        <v>220</v>
      </c>
      <c r="K92" s="146"/>
      <c r="L92" s="176" t="s">
        <v>218</v>
      </c>
      <c r="O92" s="147"/>
    </row>
    <row r="93" spans="2:17" ht="25.5" thickBot="1" x14ac:dyDescent="0.3">
      <c r="B93" s="225"/>
      <c r="C93" s="226"/>
      <c r="D93" s="226"/>
      <c r="E93" s="226"/>
      <c r="F93" s="227" t="s">
        <v>33</v>
      </c>
      <c r="G93" s="228"/>
      <c r="H93" s="229">
        <f>H86+H91</f>
        <v>0</v>
      </c>
      <c r="I93" s="230"/>
      <c r="J93" s="231">
        <f>J86+J91</f>
        <v>0</v>
      </c>
      <c r="K93" s="232"/>
      <c r="L93" s="233">
        <f>H93-J93</f>
        <v>0</v>
      </c>
      <c r="M93" s="230"/>
      <c r="N93" s="230"/>
      <c r="O93" s="209"/>
      <c r="Q93" s="154"/>
    </row>
    <row r="94" spans="2:17" ht="13" customHeight="1" thickBot="1" x14ac:dyDescent="0.3"/>
    <row r="95" spans="2:17" ht="21" thickBot="1" x14ac:dyDescent="0.3">
      <c r="B95" s="239" t="s">
        <v>219</v>
      </c>
      <c r="C95" s="240"/>
      <c r="D95" s="240"/>
      <c r="E95" s="240"/>
      <c r="F95" s="240"/>
      <c r="G95" s="240"/>
      <c r="H95" s="240"/>
      <c r="I95" s="240"/>
      <c r="J95" s="240"/>
      <c r="K95" s="240"/>
      <c r="L95" s="240"/>
      <c r="M95" s="240"/>
      <c r="N95" s="240"/>
      <c r="O95" s="241"/>
    </row>
    <row r="96" spans="2:17" ht="18" customHeight="1" x14ac:dyDescent="0.25">
      <c r="B96" s="242" t="s">
        <v>235</v>
      </c>
      <c r="C96" s="243"/>
      <c r="D96" s="243"/>
      <c r="E96" s="243"/>
      <c r="F96" s="243"/>
      <c r="G96" s="243"/>
      <c r="H96" s="243"/>
      <c r="I96" s="243"/>
      <c r="J96" s="243"/>
      <c r="K96" s="243"/>
      <c r="L96" s="243"/>
      <c r="M96" s="243"/>
      <c r="N96" s="243"/>
      <c r="O96" s="244"/>
    </row>
    <row r="97" spans="2:15" ht="18" customHeight="1" x14ac:dyDescent="0.25">
      <c r="B97" s="257" t="s">
        <v>237</v>
      </c>
      <c r="C97" s="258"/>
      <c r="D97" s="258"/>
      <c r="E97" s="258"/>
      <c r="F97" s="258"/>
      <c r="G97" s="258"/>
      <c r="H97" s="258"/>
      <c r="I97" s="258"/>
      <c r="J97" s="258"/>
      <c r="K97" s="258"/>
      <c r="L97" s="258"/>
      <c r="M97" s="258"/>
      <c r="N97" s="258"/>
      <c r="O97" s="259"/>
    </row>
    <row r="98" spans="2:15" ht="18" customHeight="1" thickBot="1" x14ac:dyDescent="0.3">
      <c r="B98" s="245" t="s">
        <v>236</v>
      </c>
      <c r="C98" s="246"/>
      <c r="D98" s="246"/>
      <c r="E98" s="246"/>
      <c r="F98" s="246"/>
      <c r="G98" s="246"/>
      <c r="H98" s="246"/>
      <c r="I98" s="246"/>
      <c r="J98" s="246"/>
      <c r="K98" s="246"/>
      <c r="L98" s="246"/>
      <c r="M98" s="246"/>
      <c r="N98" s="246"/>
      <c r="O98" s="247"/>
    </row>
    <row r="99" spans="2:15" ht="15.5" x14ac:dyDescent="0.35">
      <c r="B99" s="248" t="s">
        <v>194</v>
      </c>
      <c r="C99" s="236"/>
      <c r="D99" s="237" t="s">
        <v>207</v>
      </c>
      <c r="E99" s="237"/>
      <c r="F99" s="237"/>
      <c r="G99" s="237"/>
      <c r="H99" s="237"/>
      <c r="I99" s="237"/>
      <c r="J99" s="237"/>
      <c r="K99" s="237"/>
      <c r="L99" s="237"/>
      <c r="M99" s="237"/>
      <c r="N99" s="237"/>
      <c r="O99" s="238"/>
    </row>
    <row r="100" spans="2:15" s="35" customFormat="1" ht="18" customHeight="1" x14ac:dyDescent="0.3">
      <c r="B100" s="8"/>
      <c r="C100" s="7"/>
      <c r="D100" s="11"/>
      <c r="E100" s="11"/>
      <c r="F100" s="11"/>
      <c r="G100" s="11"/>
      <c r="H100" s="11"/>
      <c r="I100" s="11"/>
      <c r="J100" s="11"/>
      <c r="K100" s="11"/>
      <c r="L100" s="11"/>
      <c r="M100" s="11"/>
      <c r="N100" s="11"/>
      <c r="O100" s="12"/>
    </row>
    <row r="101" spans="2:15" s="35" customFormat="1" ht="18" customHeight="1" x14ac:dyDescent="0.3">
      <c r="B101" s="8"/>
      <c r="C101" s="7"/>
      <c r="D101" s="11"/>
      <c r="E101" s="11"/>
      <c r="F101" s="11"/>
      <c r="G101" s="11"/>
      <c r="H101" s="11"/>
      <c r="I101" s="11"/>
      <c r="J101" s="11"/>
      <c r="K101" s="11"/>
      <c r="L101" s="11"/>
      <c r="M101" s="11"/>
      <c r="N101" s="11"/>
      <c r="O101" s="12"/>
    </row>
    <row r="102" spans="2:15" s="35" customFormat="1" ht="18" customHeight="1" x14ac:dyDescent="0.3">
      <c r="B102" s="8"/>
      <c r="C102" s="7"/>
      <c r="D102" s="11"/>
      <c r="E102" s="11"/>
      <c r="F102" s="11"/>
      <c r="G102" s="11"/>
      <c r="H102" s="11"/>
      <c r="I102" s="11"/>
      <c r="J102" s="11"/>
      <c r="K102" s="11"/>
      <c r="L102" s="11"/>
      <c r="M102" s="11"/>
      <c r="N102" s="11"/>
      <c r="O102" s="12"/>
    </row>
    <row r="103" spans="2:15" s="35" customFormat="1" ht="18" customHeight="1" x14ac:dyDescent="0.3">
      <c r="B103" s="8"/>
      <c r="C103" s="7"/>
      <c r="D103" s="11"/>
      <c r="E103" s="11"/>
      <c r="F103" s="11"/>
      <c r="G103" s="11"/>
      <c r="H103" s="11"/>
      <c r="I103" s="11"/>
      <c r="J103" s="11"/>
      <c r="K103" s="11"/>
      <c r="L103" s="11"/>
      <c r="M103" s="11"/>
      <c r="N103" s="11"/>
      <c r="O103" s="12"/>
    </row>
    <row r="104" spans="2:15" s="35" customFormat="1" ht="18" customHeight="1" x14ac:dyDescent="0.3">
      <c r="B104" s="8"/>
      <c r="C104" s="7"/>
      <c r="D104" s="11"/>
      <c r="E104" s="11"/>
      <c r="F104" s="11"/>
      <c r="G104" s="11"/>
      <c r="H104" s="11"/>
      <c r="I104" s="11"/>
      <c r="J104" s="11"/>
      <c r="K104" s="11"/>
      <c r="L104" s="11"/>
      <c r="M104" s="11"/>
      <c r="N104" s="11"/>
      <c r="O104" s="12"/>
    </row>
    <row r="105" spans="2:15" s="35" customFormat="1" ht="18" customHeight="1" x14ac:dyDescent="0.3">
      <c r="B105" s="8"/>
      <c r="C105" s="7"/>
      <c r="D105" s="11"/>
      <c r="E105" s="11"/>
      <c r="F105" s="11"/>
      <c r="G105" s="11"/>
      <c r="H105" s="11"/>
      <c r="I105" s="11"/>
      <c r="J105" s="11"/>
      <c r="K105" s="11"/>
      <c r="L105" s="11"/>
      <c r="M105" s="11"/>
      <c r="N105" s="11"/>
      <c r="O105" s="12"/>
    </row>
    <row r="106" spans="2:15" s="35" customFormat="1" ht="18" customHeight="1" x14ac:dyDescent="0.3">
      <c r="B106" s="8"/>
      <c r="C106" s="7"/>
      <c r="D106" s="11"/>
      <c r="E106" s="11"/>
      <c r="F106" s="11"/>
      <c r="G106" s="11"/>
      <c r="H106" s="11"/>
      <c r="I106" s="11"/>
      <c r="J106" s="11"/>
      <c r="K106" s="11"/>
      <c r="L106" s="11"/>
      <c r="M106" s="11"/>
      <c r="N106" s="11"/>
      <c r="O106" s="12"/>
    </row>
    <row r="107" spans="2:15" s="35" customFormat="1" ht="18" customHeight="1" x14ac:dyDescent="0.3">
      <c r="B107" s="8"/>
      <c r="C107" s="7"/>
      <c r="D107" s="11"/>
      <c r="E107" s="11"/>
      <c r="F107" s="11"/>
      <c r="G107" s="11"/>
      <c r="H107" s="11"/>
      <c r="I107" s="11"/>
      <c r="J107" s="11"/>
      <c r="K107" s="11"/>
      <c r="L107" s="11"/>
      <c r="M107" s="11"/>
      <c r="N107" s="11"/>
      <c r="O107" s="12"/>
    </row>
    <row r="108" spans="2:15" s="35" customFormat="1" ht="18" customHeight="1" x14ac:dyDescent="0.3">
      <c r="B108" s="8"/>
      <c r="C108" s="7"/>
      <c r="D108" s="11"/>
      <c r="E108" s="11"/>
      <c r="F108" s="11"/>
      <c r="G108" s="11"/>
      <c r="H108" s="11"/>
      <c r="I108" s="11"/>
      <c r="J108" s="11"/>
      <c r="K108" s="11"/>
      <c r="L108" s="11"/>
      <c r="M108" s="11"/>
      <c r="N108" s="11"/>
      <c r="O108" s="12"/>
    </row>
    <row r="109" spans="2:15" s="35" customFormat="1" ht="18" customHeight="1" x14ac:dyDescent="0.3">
      <c r="B109" s="8"/>
      <c r="C109" s="7"/>
      <c r="D109" s="11"/>
      <c r="E109" s="11"/>
      <c r="F109" s="11"/>
      <c r="G109" s="11"/>
      <c r="H109" s="11"/>
      <c r="I109" s="11"/>
      <c r="J109" s="11"/>
      <c r="K109" s="11"/>
      <c r="L109" s="11"/>
      <c r="M109" s="11"/>
      <c r="N109" s="11"/>
      <c r="O109" s="12"/>
    </row>
    <row r="110" spans="2:15" ht="17.25" customHeight="1" x14ac:dyDescent="0.25">
      <c r="B110" s="8"/>
      <c r="C110" s="7"/>
      <c r="D110" s="11"/>
      <c r="E110" s="11"/>
      <c r="F110" s="11"/>
      <c r="G110" s="11"/>
      <c r="H110" s="11"/>
      <c r="I110" s="11"/>
      <c r="J110" s="11"/>
      <c r="K110" s="11"/>
      <c r="L110" s="11"/>
      <c r="M110" s="11"/>
      <c r="N110" s="11"/>
      <c r="O110" s="12"/>
    </row>
    <row r="111" spans="2:15" ht="17.25" customHeight="1" thickBot="1" x14ac:dyDescent="0.3">
      <c r="B111" s="9"/>
      <c r="C111" s="10"/>
      <c r="D111" s="13"/>
      <c r="E111" s="13"/>
      <c r="F111" s="13"/>
      <c r="G111" s="13"/>
      <c r="H111" s="13"/>
      <c r="I111" s="13"/>
      <c r="J111" s="13"/>
      <c r="K111" s="13"/>
      <c r="L111" s="13"/>
      <c r="M111" s="13"/>
      <c r="N111" s="13"/>
      <c r="O111" s="14"/>
    </row>
    <row r="112" spans="2:15" ht="17.25" customHeight="1" x14ac:dyDescent="0.25"/>
  </sheetData>
  <sheetProtection formatCells="0" formatColumns="0" insertRows="0" deleteRows="0" selectLockedCells="1"/>
  <phoneticPr fontId="0" type="noConversion"/>
  <printOptions horizontalCentered="1"/>
  <pageMargins left="0.45" right="0.2" top="0.3" bottom="0.4" header="0" footer="0"/>
  <pageSetup scale="55" fitToHeight="2" orientation="portrait" r:id="rId1"/>
  <headerFooter alignWithMargins="0">
    <oddFooter>&amp;C&amp;D&amp;R&amp;P of &amp;N</oddFooter>
  </headerFooter>
  <rowBreaks count="1" manualBreakCount="1">
    <brk id="73" min="1" max="14" man="1"/>
  </row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C0E36-51D8-4E78-B53B-7E4872D90FC0}">
  <sheetPr>
    <tabColor rgb="FFFF0000"/>
  </sheetPr>
  <dimension ref="A1:B131"/>
  <sheetViews>
    <sheetView workbookViewId="0">
      <selection activeCell="C1" sqref="C1"/>
    </sheetView>
  </sheetViews>
  <sheetFormatPr defaultColWidth="8.81640625" defaultRowHeight="12.5" x14ac:dyDescent="0.25"/>
  <cols>
    <col min="1" max="1" width="79.54296875" customWidth="1"/>
  </cols>
  <sheetData>
    <row r="1" spans="1:2" ht="13" x14ac:dyDescent="0.25">
      <c r="A1" s="49" t="s">
        <v>50</v>
      </c>
      <c r="B1" s="49" t="s">
        <v>51</v>
      </c>
    </row>
    <row r="2" spans="1:2" x14ac:dyDescent="0.25">
      <c r="A2" s="50" t="s">
        <v>191</v>
      </c>
      <c r="B2" s="51" t="s">
        <v>25</v>
      </c>
    </row>
    <row r="3" spans="1:2" x14ac:dyDescent="0.25">
      <c r="A3" s="50" t="s">
        <v>52</v>
      </c>
      <c r="B3" s="51" t="s">
        <v>25</v>
      </c>
    </row>
    <row r="4" spans="1:2" x14ac:dyDescent="0.25">
      <c r="A4" t="s">
        <v>170</v>
      </c>
      <c r="B4" s="51" t="s">
        <v>25</v>
      </c>
    </row>
    <row r="5" spans="1:2" x14ac:dyDescent="0.25">
      <c r="A5" s="50" t="s">
        <v>53</v>
      </c>
      <c r="B5" s="51" t="s">
        <v>25</v>
      </c>
    </row>
    <row r="6" spans="1:2" x14ac:dyDescent="0.25">
      <c r="A6" s="50" t="s">
        <v>176</v>
      </c>
      <c r="B6" s="51" t="s">
        <v>25</v>
      </c>
    </row>
    <row r="7" spans="1:2" x14ac:dyDescent="0.25">
      <c r="A7" s="50" t="s">
        <v>171</v>
      </c>
      <c r="B7" s="51" t="s">
        <v>25</v>
      </c>
    </row>
    <row r="8" spans="1:2" x14ac:dyDescent="0.25">
      <c r="A8" s="50" t="s">
        <v>54</v>
      </c>
      <c r="B8" s="51" t="s">
        <v>25</v>
      </c>
    </row>
    <row r="9" spans="1:2" x14ac:dyDescent="0.25">
      <c r="A9" s="50" t="s">
        <v>55</v>
      </c>
      <c r="B9" s="51" t="s">
        <v>25</v>
      </c>
    </row>
    <row r="10" spans="1:2" x14ac:dyDescent="0.25">
      <c r="A10" s="52" t="s">
        <v>173</v>
      </c>
      <c r="B10" s="51" t="s">
        <v>25</v>
      </c>
    </row>
    <row r="11" spans="1:2" x14ac:dyDescent="0.25">
      <c r="A11" s="50" t="s">
        <v>56</v>
      </c>
      <c r="B11" s="51" t="s">
        <v>25</v>
      </c>
    </row>
    <row r="12" spans="1:2" x14ac:dyDescent="0.25">
      <c r="A12" s="50" t="s">
        <v>57</v>
      </c>
      <c r="B12" s="51" t="s">
        <v>25</v>
      </c>
    </row>
    <row r="13" spans="1:2" x14ac:dyDescent="0.25">
      <c r="A13" s="52" t="s">
        <v>177</v>
      </c>
      <c r="B13" s="51" t="s">
        <v>25</v>
      </c>
    </row>
    <row r="14" spans="1:2" x14ac:dyDescent="0.25">
      <c r="A14" s="50" t="s">
        <v>58</v>
      </c>
      <c r="B14" s="51" t="s">
        <v>25</v>
      </c>
    </row>
    <row r="15" spans="1:2" x14ac:dyDescent="0.25">
      <c r="A15" s="50" t="s">
        <v>59</v>
      </c>
      <c r="B15" s="51" t="s">
        <v>25</v>
      </c>
    </row>
    <row r="16" spans="1:2" x14ac:dyDescent="0.25">
      <c r="A16" s="50" t="s">
        <v>179</v>
      </c>
      <c r="B16" s="51" t="s">
        <v>25</v>
      </c>
    </row>
    <row r="17" spans="1:2" x14ac:dyDescent="0.25">
      <c r="A17" s="50" t="s">
        <v>172</v>
      </c>
      <c r="B17" s="51" t="s">
        <v>25</v>
      </c>
    </row>
    <row r="18" spans="1:2" x14ac:dyDescent="0.25">
      <c r="A18" s="50" t="s">
        <v>175</v>
      </c>
      <c r="B18" s="51" t="s">
        <v>25</v>
      </c>
    </row>
    <row r="19" spans="1:2" x14ac:dyDescent="0.25">
      <c r="A19" s="53" t="s">
        <v>178</v>
      </c>
      <c r="B19" s="51" t="s">
        <v>25</v>
      </c>
    </row>
    <row r="20" spans="1:2" x14ac:dyDescent="0.25">
      <c r="A20" s="50" t="s">
        <v>60</v>
      </c>
      <c r="B20" s="51" t="s">
        <v>25</v>
      </c>
    </row>
    <row r="21" spans="1:2" x14ac:dyDescent="0.25">
      <c r="A21" s="50" t="s">
        <v>174</v>
      </c>
      <c r="B21" s="51" t="s">
        <v>25</v>
      </c>
    </row>
    <row r="22" spans="1:2" ht="13" x14ac:dyDescent="0.25">
      <c r="A22" s="49" t="s">
        <v>61</v>
      </c>
      <c r="B22" s="49" t="s">
        <v>51</v>
      </c>
    </row>
    <row r="23" spans="1:2" x14ac:dyDescent="0.25">
      <c r="A23" s="50" t="s">
        <v>62</v>
      </c>
      <c r="B23" s="51" t="s">
        <v>25</v>
      </c>
    </row>
    <row r="24" spans="1:2" x14ac:dyDescent="0.25">
      <c r="A24" s="50" t="s">
        <v>63</v>
      </c>
      <c r="B24" s="51" t="s">
        <v>25</v>
      </c>
    </row>
    <row r="25" spans="1:2" x14ac:dyDescent="0.25">
      <c r="A25" s="50" t="s">
        <v>64</v>
      </c>
      <c r="B25" s="51" t="s">
        <v>25</v>
      </c>
    </row>
    <row r="26" spans="1:2" x14ac:dyDescent="0.25">
      <c r="A26" s="50" t="s">
        <v>65</v>
      </c>
      <c r="B26" s="51" t="s">
        <v>25</v>
      </c>
    </row>
    <row r="27" spans="1:2" x14ac:dyDescent="0.25">
      <c r="A27" s="50" t="s">
        <v>66</v>
      </c>
      <c r="B27" s="51" t="s">
        <v>25</v>
      </c>
    </row>
    <row r="28" spans="1:2" x14ac:dyDescent="0.25">
      <c r="A28" s="54" t="s">
        <v>67</v>
      </c>
      <c r="B28" s="51" t="s">
        <v>25</v>
      </c>
    </row>
    <row r="29" spans="1:2" x14ac:dyDescent="0.25">
      <c r="A29" s="50" t="s">
        <v>68</v>
      </c>
      <c r="B29" s="51" t="s">
        <v>25</v>
      </c>
    </row>
    <row r="30" spans="1:2" x14ac:dyDescent="0.25">
      <c r="A30" s="50" t="s">
        <v>69</v>
      </c>
      <c r="B30" s="51" t="s">
        <v>25</v>
      </c>
    </row>
    <row r="31" spans="1:2" x14ac:dyDescent="0.25">
      <c r="A31" s="50" t="s">
        <v>70</v>
      </c>
      <c r="B31" s="51" t="s">
        <v>25</v>
      </c>
    </row>
    <row r="32" spans="1:2" x14ac:dyDescent="0.25">
      <c r="A32" s="50" t="s">
        <v>71</v>
      </c>
      <c r="B32" s="51" t="s">
        <v>25</v>
      </c>
    </row>
    <row r="33" spans="1:2" x14ac:dyDescent="0.25">
      <c r="A33" s="50" t="s">
        <v>72</v>
      </c>
      <c r="B33" s="51" t="s">
        <v>25</v>
      </c>
    </row>
    <row r="34" spans="1:2" x14ac:dyDescent="0.25">
      <c r="A34" s="50" t="s">
        <v>73</v>
      </c>
      <c r="B34" s="51" t="s">
        <v>25</v>
      </c>
    </row>
    <row r="35" spans="1:2" x14ac:dyDescent="0.25">
      <c r="A35" s="50" t="s">
        <v>74</v>
      </c>
      <c r="B35" s="51" t="s">
        <v>25</v>
      </c>
    </row>
    <row r="36" spans="1:2" x14ac:dyDescent="0.25">
      <c r="A36" s="50" t="s">
        <v>75</v>
      </c>
      <c r="B36" s="51" t="s">
        <v>25</v>
      </c>
    </row>
    <row r="37" spans="1:2" x14ac:dyDescent="0.25">
      <c r="A37" s="50" t="s">
        <v>76</v>
      </c>
      <c r="B37" s="51" t="s">
        <v>25</v>
      </c>
    </row>
    <row r="38" spans="1:2" x14ac:dyDescent="0.25">
      <c r="A38" s="50" t="s">
        <v>77</v>
      </c>
      <c r="B38" s="51" t="s">
        <v>25</v>
      </c>
    </row>
    <row r="39" spans="1:2" x14ac:dyDescent="0.25">
      <c r="A39" s="50" t="s">
        <v>78</v>
      </c>
      <c r="B39" s="51" t="s">
        <v>25</v>
      </c>
    </row>
    <row r="40" spans="1:2" x14ac:dyDescent="0.25">
      <c r="A40" s="50" t="s">
        <v>79</v>
      </c>
      <c r="B40" s="51" t="s">
        <v>25</v>
      </c>
    </row>
    <row r="41" spans="1:2" x14ac:dyDescent="0.25">
      <c r="A41" s="50" t="s">
        <v>80</v>
      </c>
      <c r="B41" s="51" t="s">
        <v>25</v>
      </c>
    </row>
    <row r="42" spans="1:2" x14ac:dyDescent="0.25">
      <c r="A42" s="50" t="s">
        <v>81</v>
      </c>
      <c r="B42" s="51" t="s">
        <v>25</v>
      </c>
    </row>
    <row r="43" spans="1:2" x14ac:dyDescent="0.25">
      <c r="A43" s="50" t="s">
        <v>82</v>
      </c>
      <c r="B43" s="51" t="s">
        <v>25</v>
      </c>
    </row>
    <row r="44" spans="1:2" x14ac:dyDescent="0.25">
      <c r="A44" s="50" t="s">
        <v>83</v>
      </c>
      <c r="B44" s="51" t="s">
        <v>25</v>
      </c>
    </row>
    <row r="45" spans="1:2" x14ac:dyDescent="0.25">
      <c r="A45" s="50" t="s">
        <v>84</v>
      </c>
      <c r="B45" s="51" t="s">
        <v>25</v>
      </c>
    </row>
    <row r="46" spans="1:2" x14ac:dyDescent="0.25">
      <c r="A46" s="50" t="s">
        <v>85</v>
      </c>
      <c r="B46" s="51" t="s">
        <v>25</v>
      </c>
    </row>
    <row r="47" spans="1:2" x14ac:dyDescent="0.25">
      <c r="A47" s="50" t="s">
        <v>86</v>
      </c>
      <c r="B47" s="51" t="s">
        <v>25</v>
      </c>
    </row>
    <row r="48" spans="1:2" x14ac:dyDescent="0.25">
      <c r="A48" s="50" t="s">
        <v>87</v>
      </c>
      <c r="B48" s="51" t="s">
        <v>25</v>
      </c>
    </row>
    <row r="49" spans="1:2" x14ac:dyDescent="0.25">
      <c r="A49" s="50" t="s">
        <v>88</v>
      </c>
      <c r="B49" s="51" t="s">
        <v>25</v>
      </c>
    </row>
    <row r="50" spans="1:2" x14ac:dyDescent="0.25">
      <c r="A50" s="50" t="s">
        <v>89</v>
      </c>
      <c r="B50" s="51" t="s">
        <v>25</v>
      </c>
    </row>
    <row r="51" spans="1:2" x14ac:dyDescent="0.25">
      <c r="A51" s="50" t="s">
        <v>90</v>
      </c>
      <c r="B51" s="51" t="s">
        <v>25</v>
      </c>
    </row>
    <row r="52" spans="1:2" x14ac:dyDescent="0.25">
      <c r="A52" s="50" t="s">
        <v>91</v>
      </c>
      <c r="B52" s="51" t="s">
        <v>25</v>
      </c>
    </row>
    <row r="53" spans="1:2" x14ac:dyDescent="0.25">
      <c r="A53" s="50" t="s">
        <v>92</v>
      </c>
      <c r="B53" s="51" t="s">
        <v>25</v>
      </c>
    </row>
    <row r="54" spans="1:2" x14ac:dyDescent="0.25">
      <c r="A54" s="50" t="s">
        <v>93</v>
      </c>
      <c r="B54" s="51" t="s">
        <v>25</v>
      </c>
    </row>
    <row r="55" spans="1:2" x14ac:dyDescent="0.25">
      <c r="A55" s="50" t="s">
        <v>94</v>
      </c>
      <c r="B55" s="51" t="s">
        <v>25</v>
      </c>
    </row>
    <row r="56" spans="1:2" x14ac:dyDescent="0.25">
      <c r="A56" s="50" t="s">
        <v>95</v>
      </c>
      <c r="B56" s="51" t="s">
        <v>25</v>
      </c>
    </row>
    <row r="57" spans="1:2" x14ac:dyDescent="0.25">
      <c r="A57" s="50" t="s">
        <v>96</v>
      </c>
      <c r="B57" s="51" t="s">
        <v>25</v>
      </c>
    </row>
    <row r="58" spans="1:2" x14ac:dyDescent="0.25">
      <c r="A58" s="50" t="s">
        <v>97</v>
      </c>
      <c r="B58" s="51" t="s">
        <v>25</v>
      </c>
    </row>
    <row r="59" spans="1:2" x14ac:dyDescent="0.25">
      <c r="A59" s="50" t="s">
        <v>180</v>
      </c>
      <c r="B59" s="51" t="s">
        <v>25</v>
      </c>
    </row>
    <row r="60" spans="1:2" x14ac:dyDescent="0.25">
      <c r="A60" s="50" t="s">
        <v>98</v>
      </c>
      <c r="B60" s="51" t="s">
        <v>25</v>
      </c>
    </row>
    <row r="61" spans="1:2" ht="25" x14ac:dyDescent="0.25">
      <c r="A61" s="55" t="s">
        <v>99</v>
      </c>
      <c r="B61" s="51" t="s">
        <v>25</v>
      </c>
    </row>
    <row r="62" spans="1:2" x14ac:dyDescent="0.25">
      <c r="A62" s="50" t="s">
        <v>100</v>
      </c>
      <c r="B62" s="51" t="s">
        <v>25</v>
      </c>
    </row>
    <row r="63" spans="1:2" x14ac:dyDescent="0.25">
      <c r="A63" s="50" t="s">
        <v>101</v>
      </c>
      <c r="B63" s="51" t="s">
        <v>25</v>
      </c>
    </row>
    <row r="64" spans="1:2" x14ac:dyDescent="0.25">
      <c r="A64" s="50" t="s">
        <v>102</v>
      </c>
      <c r="B64" s="51" t="s">
        <v>25</v>
      </c>
    </row>
    <row r="65" spans="1:2" x14ac:dyDescent="0.25">
      <c r="A65" s="50" t="s">
        <v>103</v>
      </c>
      <c r="B65" s="51" t="s">
        <v>25</v>
      </c>
    </row>
    <row r="66" spans="1:2" x14ac:dyDescent="0.25">
      <c r="A66" s="50" t="s">
        <v>104</v>
      </c>
      <c r="B66" s="51" t="s">
        <v>25</v>
      </c>
    </row>
    <row r="67" spans="1:2" x14ac:dyDescent="0.25">
      <c r="A67" s="50" t="s">
        <v>105</v>
      </c>
      <c r="B67" s="51" t="s">
        <v>25</v>
      </c>
    </row>
    <row r="68" spans="1:2" x14ac:dyDescent="0.25">
      <c r="A68" s="50" t="s">
        <v>106</v>
      </c>
      <c r="B68" s="51" t="s">
        <v>25</v>
      </c>
    </row>
    <row r="69" spans="1:2" x14ac:dyDescent="0.25">
      <c r="A69" s="50" t="s">
        <v>107</v>
      </c>
      <c r="B69" s="51" t="s">
        <v>25</v>
      </c>
    </row>
    <row r="70" spans="1:2" x14ac:dyDescent="0.25">
      <c r="A70" s="50" t="s">
        <v>108</v>
      </c>
      <c r="B70" s="51" t="s">
        <v>25</v>
      </c>
    </row>
    <row r="71" spans="1:2" x14ac:dyDescent="0.25">
      <c r="A71" s="50" t="s">
        <v>109</v>
      </c>
      <c r="B71" s="51" t="s">
        <v>25</v>
      </c>
    </row>
    <row r="72" spans="1:2" x14ac:dyDescent="0.25">
      <c r="A72" s="50" t="s">
        <v>110</v>
      </c>
      <c r="B72" s="51" t="s">
        <v>25</v>
      </c>
    </row>
    <row r="73" spans="1:2" x14ac:dyDescent="0.25">
      <c r="A73" s="50" t="s">
        <v>111</v>
      </c>
      <c r="B73" s="51" t="s">
        <v>25</v>
      </c>
    </row>
    <row r="74" spans="1:2" x14ac:dyDescent="0.25">
      <c r="A74" s="50" t="s">
        <v>112</v>
      </c>
      <c r="B74" s="51" t="s">
        <v>25</v>
      </c>
    </row>
    <row r="75" spans="1:2" x14ac:dyDescent="0.25">
      <c r="A75" s="50" t="s">
        <v>113</v>
      </c>
      <c r="B75" s="51" t="s">
        <v>25</v>
      </c>
    </row>
    <row r="76" spans="1:2" x14ac:dyDescent="0.25">
      <c r="A76" s="50" t="s">
        <v>114</v>
      </c>
      <c r="B76" s="51" t="s">
        <v>25</v>
      </c>
    </row>
    <row r="77" spans="1:2" x14ac:dyDescent="0.25">
      <c r="A77" s="50" t="s">
        <v>115</v>
      </c>
      <c r="B77" s="51" t="s">
        <v>25</v>
      </c>
    </row>
    <row r="78" spans="1:2" x14ac:dyDescent="0.25">
      <c r="A78" s="50" t="s">
        <v>116</v>
      </c>
      <c r="B78" s="51" t="s">
        <v>25</v>
      </c>
    </row>
    <row r="79" spans="1:2" x14ac:dyDescent="0.25">
      <c r="A79" s="50" t="s">
        <v>117</v>
      </c>
      <c r="B79" s="51" t="s">
        <v>25</v>
      </c>
    </row>
    <row r="80" spans="1:2" x14ac:dyDescent="0.25">
      <c r="A80" s="50" t="s">
        <v>118</v>
      </c>
      <c r="B80" s="51" t="s">
        <v>25</v>
      </c>
    </row>
    <row r="81" spans="1:2" x14ac:dyDescent="0.25">
      <c r="A81" s="50" t="s">
        <v>119</v>
      </c>
      <c r="B81" s="51" t="s">
        <v>25</v>
      </c>
    </row>
    <row r="82" spans="1:2" x14ac:dyDescent="0.25">
      <c r="A82" s="50" t="s">
        <v>120</v>
      </c>
      <c r="B82" s="51" t="s">
        <v>25</v>
      </c>
    </row>
    <row r="83" spans="1:2" x14ac:dyDescent="0.25">
      <c r="A83" s="50" t="s">
        <v>121</v>
      </c>
      <c r="B83" s="51" t="s">
        <v>25</v>
      </c>
    </row>
    <row r="84" spans="1:2" x14ac:dyDescent="0.25">
      <c r="A84" s="50" t="s">
        <v>122</v>
      </c>
      <c r="B84" s="51" t="s">
        <v>25</v>
      </c>
    </row>
    <row r="85" spans="1:2" x14ac:dyDescent="0.25">
      <c r="A85" s="50" t="s">
        <v>123</v>
      </c>
      <c r="B85" s="51" t="s">
        <v>25</v>
      </c>
    </row>
    <row r="86" spans="1:2" x14ac:dyDescent="0.25">
      <c r="A86" s="50" t="s">
        <v>124</v>
      </c>
      <c r="B86" s="51" t="s">
        <v>25</v>
      </c>
    </row>
    <row r="87" spans="1:2" x14ac:dyDescent="0.25">
      <c r="A87" s="50" t="s">
        <v>125</v>
      </c>
      <c r="B87" s="51" t="s">
        <v>25</v>
      </c>
    </row>
    <row r="88" spans="1:2" x14ac:dyDescent="0.25">
      <c r="A88" s="50" t="s">
        <v>126</v>
      </c>
      <c r="B88" s="51" t="s">
        <v>25</v>
      </c>
    </row>
    <row r="89" spans="1:2" x14ac:dyDescent="0.25">
      <c r="A89" s="50" t="s">
        <v>127</v>
      </c>
      <c r="B89" s="51" t="s">
        <v>25</v>
      </c>
    </row>
    <row r="90" spans="1:2" x14ac:dyDescent="0.25">
      <c r="A90" s="50" t="s">
        <v>128</v>
      </c>
      <c r="B90" s="51" t="s">
        <v>25</v>
      </c>
    </row>
    <row r="91" spans="1:2" x14ac:dyDescent="0.25">
      <c r="A91" s="50" t="s">
        <v>129</v>
      </c>
      <c r="B91" s="51" t="s">
        <v>25</v>
      </c>
    </row>
    <row r="92" spans="1:2" x14ac:dyDescent="0.25">
      <c r="A92" s="54" t="s">
        <v>130</v>
      </c>
      <c r="B92" s="51" t="s">
        <v>25</v>
      </c>
    </row>
    <row r="93" spans="1:2" x14ac:dyDescent="0.25">
      <c r="A93" s="54" t="s">
        <v>131</v>
      </c>
      <c r="B93" s="51" t="s">
        <v>25</v>
      </c>
    </row>
    <row r="94" spans="1:2" x14ac:dyDescent="0.25">
      <c r="A94" s="54" t="s">
        <v>132</v>
      </c>
      <c r="B94" s="51" t="s">
        <v>25</v>
      </c>
    </row>
    <row r="95" spans="1:2" x14ac:dyDescent="0.25">
      <c r="A95" s="54" t="s">
        <v>133</v>
      </c>
      <c r="B95" s="51" t="s">
        <v>25</v>
      </c>
    </row>
    <row r="96" spans="1:2" x14ac:dyDescent="0.25">
      <c r="A96" s="50" t="s">
        <v>134</v>
      </c>
      <c r="B96" s="51" t="s">
        <v>25</v>
      </c>
    </row>
    <row r="97" spans="1:2" x14ac:dyDescent="0.25">
      <c r="A97" s="50" t="s">
        <v>135</v>
      </c>
      <c r="B97" s="51" t="s">
        <v>25</v>
      </c>
    </row>
    <row r="98" spans="1:2" x14ac:dyDescent="0.25">
      <c r="A98" s="50" t="s">
        <v>136</v>
      </c>
      <c r="B98" s="51" t="s">
        <v>25</v>
      </c>
    </row>
    <row r="99" spans="1:2" x14ac:dyDescent="0.25">
      <c r="A99" s="50" t="s">
        <v>137</v>
      </c>
      <c r="B99" s="51" t="s">
        <v>25</v>
      </c>
    </row>
    <row r="100" spans="1:2" x14ac:dyDescent="0.25">
      <c r="A100" s="50" t="s">
        <v>138</v>
      </c>
      <c r="B100" s="51" t="s">
        <v>25</v>
      </c>
    </row>
    <row r="101" spans="1:2" x14ac:dyDescent="0.25">
      <c r="A101" s="50" t="s">
        <v>139</v>
      </c>
      <c r="B101" s="51" t="s">
        <v>25</v>
      </c>
    </row>
    <row r="102" spans="1:2" x14ac:dyDescent="0.25">
      <c r="A102" s="50" t="s">
        <v>140</v>
      </c>
      <c r="B102" s="51" t="s">
        <v>25</v>
      </c>
    </row>
    <row r="103" spans="1:2" x14ac:dyDescent="0.25">
      <c r="A103" s="50" t="s">
        <v>141</v>
      </c>
      <c r="B103" s="51" t="s">
        <v>25</v>
      </c>
    </row>
    <row r="104" spans="1:2" x14ac:dyDescent="0.25">
      <c r="A104" s="50" t="s">
        <v>142</v>
      </c>
      <c r="B104" s="51" t="s">
        <v>25</v>
      </c>
    </row>
    <row r="105" spans="1:2" x14ac:dyDescent="0.25">
      <c r="A105" s="50" t="s">
        <v>143</v>
      </c>
      <c r="B105" s="51" t="s">
        <v>25</v>
      </c>
    </row>
    <row r="106" spans="1:2" x14ac:dyDescent="0.25">
      <c r="A106" s="50" t="s">
        <v>144</v>
      </c>
      <c r="B106" s="51" t="s">
        <v>25</v>
      </c>
    </row>
    <row r="107" spans="1:2" x14ac:dyDescent="0.25">
      <c r="A107" s="50" t="s">
        <v>145</v>
      </c>
      <c r="B107" s="51" t="s">
        <v>25</v>
      </c>
    </row>
    <row r="108" spans="1:2" x14ac:dyDescent="0.25">
      <c r="A108" s="50" t="s">
        <v>146</v>
      </c>
      <c r="B108" s="51" t="s">
        <v>25</v>
      </c>
    </row>
    <row r="109" spans="1:2" x14ac:dyDescent="0.25">
      <c r="A109" s="50" t="s">
        <v>147</v>
      </c>
      <c r="B109" s="51" t="s">
        <v>25</v>
      </c>
    </row>
    <row r="110" spans="1:2" x14ac:dyDescent="0.25">
      <c r="A110" s="50" t="s">
        <v>148</v>
      </c>
      <c r="B110" s="51" t="s">
        <v>25</v>
      </c>
    </row>
    <row r="111" spans="1:2" x14ac:dyDescent="0.25">
      <c r="A111" s="50" t="s">
        <v>149</v>
      </c>
      <c r="B111" s="51" t="s">
        <v>25</v>
      </c>
    </row>
    <row r="112" spans="1:2" x14ac:dyDescent="0.25">
      <c r="A112" s="50" t="s">
        <v>150</v>
      </c>
      <c r="B112" s="51" t="s">
        <v>25</v>
      </c>
    </row>
    <row r="113" spans="1:2" x14ac:dyDescent="0.25">
      <c r="A113" s="50" t="s">
        <v>151</v>
      </c>
      <c r="B113" s="51" t="s">
        <v>25</v>
      </c>
    </row>
    <row r="114" spans="1:2" x14ac:dyDescent="0.25">
      <c r="A114" s="50" t="s">
        <v>152</v>
      </c>
      <c r="B114" s="51" t="s">
        <v>25</v>
      </c>
    </row>
    <row r="115" spans="1:2" x14ac:dyDescent="0.25">
      <c r="A115" s="50" t="s">
        <v>153</v>
      </c>
      <c r="B115" s="51" t="s">
        <v>25</v>
      </c>
    </row>
    <row r="116" spans="1:2" x14ac:dyDescent="0.25">
      <c r="A116" s="50" t="s">
        <v>154</v>
      </c>
      <c r="B116" s="51" t="s">
        <v>25</v>
      </c>
    </row>
    <row r="117" spans="1:2" x14ac:dyDescent="0.25">
      <c r="A117" s="50" t="s">
        <v>155</v>
      </c>
      <c r="B117" s="51" t="s">
        <v>25</v>
      </c>
    </row>
    <row r="118" spans="1:2" x14ac:dyDescent="0.25">
      <c r="A118" s="50" t="s">
        <v>156</v>
      </c>
      <c r="B118" s="51" t="s">
        <v>25</v>
      </c>
    </row>
    <row r="119" spans="1:2" x14ac:dyDescent="0.25">
      <c r="A119" s="50" t="s">
        <v>157</v>
      </c>
      <c r="B119" s="51" t="s">
        <v>25</v>
      </c>
    </row>
    <row r="120" spans="1:2" x14ac:dyDescent="0.25">
      <c r="A120" s="50" t="s">
        <v>158</v>
      </c>
      <c r="B120" s="51" t="s">
        <v>25</v>
      </c>
    </row>
    <row r="121" spans="1:2" x14ac:dyDescent="0.25">
      <c r="A121" s="50" t="s">
        <v>159</v>
      </c>
      <c r="B121" s="51" t="s">
        <v>25</v>
      </c>
    </row>
    <row r="122" spans="1:2" x14ac:dyDescent="0.25">
      <c r="A122" s="50" t="s">
        <v>160</v>
      </c>
      <c r="B122" s="51" t="s">
        <v>25</v>
      </c>
    </row>
    <row r="123" spans="1:2" x14ac:dyDescent="0.25">
      <c r="A123" s="50" t="s">
        <v>161</v>
      </c>
      <c r="B123" s="51" t="s">
        <v>25</v>
      </c>
    </row>
    <row r="124" spans="1:2" x14ac:dyDescent="0.25">
      <c r="A124" s="50" t="s">
        <v>162</v>
      </c>
      <c r="B124" s="51" t="s">
        <v>25</v>
      </c>
    </row>
    <row r="125" spans="1:2" x14ac:dyDescent="0.25">
      <c r="A125" s="50" t="s">
        <v>163</v>
      </c>
      <c r="B125" s="51" t="s">
        <v>25</v>
      </c>
    </row>
    <row r="126" spans="1:2" x14ac:dyDescent="0.25">
      <c r="A126" s="50" t="s">
        <v>164</v>
      </c>
      <c r="B126" s="51" t="s">
        <v>25</v>
      </c>
    </row>
    <row r="127" spans="1:2" x14ac:dyDescent="0.25">
      <c r="A127" s="50" t="s">
        <v>165</v>
      </c>
      <c r="B127" s="51" t="s">
        <v>25</v>
      </c>
    </row>
    <row r="128" spans="1:2" x14ac:dyDescent="0.25">
      <c r="A128" s="50" t="s">
        <v>166</v>
      </c>
      <c r="B128" s="51" t="s">
        <v>25</v>
      </c>
    </row>
    <row r="129" spans="1:2" x14ac:dyDescent="0.25">
      <c r="A129" s="50" t="s">
        <v>167</v>
      </c>
      <c r="B129" s="51" t="s">
        <v>25</v>
      </c>
    </row>
    <row r="130" spans="1:2" x14ac:dyDescent="0.25">
      <c r="A130" s="50" t="s">
        <v>168</v>
      </c>
      <c r="B130" s="51" t="s">
        <v>25</v>
      </c>
    </row>
    <row r="131" spans="1:2" x14ac:dyDescent="0.25">
      <c r="A131" s="50" t="s">
        <v>169</v>
      </c>
      <c r="B131" s="51" t="s">
        <v>25</v>
      </c>
    </row>
  </sheetData>
  <sheetProtection algorithmName="SHA-512" hashValue="GKZYasQq+lPNuO8OH0AhKIhU33HpzBzOE87M57/1PPm8nJII7T0yozIuTlFdyiAmOOEBKllf5UKwQIZ/w0xwbg==" saltValue="D6HJJ+AIENsqx/mkgRmhPA==" spinCount="100000" sheet="1" objects="1" scenarios="1"/>
  <pageMargins left="0.7" right="0.7" top="0.75" bottom="0.75" header="0.3" footer="0.3"/>
  <pageSetup orientation="portrait" r:id="rId1"/>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Instructions (do not attach)</vt:lpstr>
      <vt:lpstr>Project Cost Estimate</vt:lpstr>
      <vt:lpstr>Allowable Lump Sum Items</vt:lpstr>
      <vt:lpstr>'Project Cost Estimate'!Print_Area</vt:lpstr>
      <vt:lpstr>'Project Cost Estimate'!Print_Titles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Cost Estimate</dc:title>
  <dc:subject>Template</dc:subject>
  <dc:creator>Contra Costa County</dc:creator>
  <cp:lastModifiedBy>Salilican, Cirilo@DOT</cp:lastModifiedBy>
  <cp:lastPrinted>2026-04-16T15:33:36Z</cp:lastPrinted>
  <dcterms:created xsi:type="dcterms:W3CDTF">2000-08-21T20:41:12Z</dcterms:created>
  <dcterms:modified xsi:type="dcterms:W3CDTF">2026-04-21T17:55:29Z</dcterms:modified>
</cp:coreProperties>
</file>