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AbleDocs-003-A\Downloads\"/>
    </mc:Choice>
  </mc:AlternateContent>
  <xr:revisionPtr revIDLastSave="0" documentId="8_{2B09CFE6-D9AD-4794-921F-88B4E7D60999}" xr6:coauthVersionLast="43" xr6:coauthVersionMax="43" xr10:uidLastSave="{00000000-0000-0000-0000-000000000000}"/>
  <bookViews>
    <workbookView xWindow="-120" yWindow="-120" windowWidth="29040" windowHeight="15990" tabRatio="933" xr2:uid="{00000000-000D-0000-FFFF-FFFF00000000}"/>
  </bookViews>
  <sheets>
    <sheet name="Comparison FY 2015-2021" sheetId="2" r:id="rId1"/>
    <sheet name="Summary FY 2016-2021" sheetId="11" r:id="rId2"/>
    <sheet name="FY 2015" sheetId="18" r:id="rId3"/>
    <sheet name="FY 2016" sheetId="12" r:id="rId4"/>
    <sheet name="FY 2017" sheetId="13" r:id="rId5"/>
    <sheet name="FY 2018" sheetId="14" r:id="rId6"/>
    <sheet name="FY 2019" sheetId="15" r:id="rId7"/>
    <sheet name="FY 2020" sheetId="16" r:id="rId8"/>
    <sheet name="FY 2021" sheetId="17" r:id="rId9"/>
  </sheets>
  <externalReferences>
    <externalReference r:id="rId10"/>
    <externalReference r:id="rId11"/>
  </externalReferences>
  <definedNames>
    <definedName name="\R" localSheetId="2">#REF!</definedName>
    <definedName name="\R" localSheetId="1">#REF!</definedName>
    <definedName name="\R">#REF!</definedName>
    <definedName name="_1_90">[1]FY03EX97!#REF!</definedName>
    <definedName name="_1999ADMIN" localSheetId="2">#REF!</definedName>
    <definedName name="_1999ADMIN" localSheetId="1">#REF!</definedName>
    <definedName name="_1999ADMIN">#REF!</definedName>
    <definedName name="_1999ALLOCATED" localSheetId="1">#REF!</definedName>
    <definedName name="_1999ALLOCATED">#REF!</definedName>
    <definedName name="_1999OBLIMIT" localSheetId="1">#REF!</definedName>
    <definedName name="_1999OBLIMIT">#REF!</definedName>
    <definedName name="_1999SUMMARY" localSheetId="1">#REF!</definedName>
    <definedName name="_1999SUMMARY">#REF!</definedName>
    <definedName name="_2000ADMIN" localSheetId="1">#REF!</definedName>
    <definedName name="_2000ADMIN">#REF!</definedName>
    <definedName name="_2000ALLOCATED" localSheetId="1">#REF!</definedName>
    <definedName name="_2000ALLOCATED">#REF!</definedName>
    <definedName name="_2000OBLIMIT" localSheetId="1">#REF!</definedName>
    <definedName name="_2000OBLIMIT">#REF!</definedName>
    <definedName name="_2000SUMMARY" localSheetId="1">#REF!</definedName>
    <definedName name="_2000SUMMARY">#REF!</definedName>
    <definedName name="_Order1" hidden="1">0</definedName>
    <definedName name="_Order2" hidden="1">0</definedName>
    <definedName name="BRIDGE_00" localSheetId="2">[2]Bridge!$A$274:$AP$278,[2]Bridge!$B$279:$AP$336</definedName>
    <definedName name="BRIDGE_00">[2]Bridge!$A$274:$AP$278,[2]Bridge!$B$279:$AP$336</definedName>
    <definedName name="BRIDGE_01" localSheetId="2">[2]Bridge!$A$342:$AP$346,[2]Bridge!$B$347:$AP$404</definedName>
    <definedName name="BRIDGE_01">[2]Bridge!$A$342:$AP$346,[2]Bridge!$B$347:$AP$404</definedName>
    <definedName name="BRIDGE_02" localSheetId="2">[2]Bridge!$A$410:$AP$414,[2]Bridge!$B$415:$AP$472</definedName>
    <definedName name="BRIDGE_02">[2]Bridge!$A$410:$AP$414,[2]Bridge!$B$415:$AP$472</definedName>
    <definedName name="BRIDGE_03" localSheetId="2">[2]Bridge!$A$478:$AP$482,[2]Bridge!$B$483:$AP$540</definedName>
    <definedName name="BRIDGE_03">[2]Bridge!$A$478:$AP$482,[2]Bridge!$B$483:$AP$540</definedName>
    <definedName name="BRIDGE_98" localSheetId="2">[2]Bridge!$A$138:$AP$142,[2]Bridge!$B$143:$AP$200</definedName>
    <definedName name="BRIDGE_98">[2]Bridge!$A$138:$AP$142,[2]Bridge!$B$143:$AP$200</definedName>
    <definedName name="BRIDGE_99" localSheetId="2">[2]Bridge!$A$206:$AP$210,[2]Bridge!$B$211:$AP$268</definedName>
    <definedName name="BRIDGE_99">[2]Bridge!$A$206:$AP$210,[2]Bridge!$B$211:$AP$268</definedName>
    <definedName name="BY_AGENCY" localSheetId="2">#REF!</definedName>
    <definedName name="BY_AGENCY" localSheetId="1">#REF!</definedName>
    <definedName name="BY_AGENCY">#REF!</definedName>
    <definedName name="BY_TITLE" localSheetId="2">#REF!</definedName>
    <definedName name="BY_TITLE" localSheetId="1">#REF!</definedName>
    <definedName name="BY_TITLE">#REF!</definedName>
    <definedName name="cap_factors" localSheetId="2">#REF!</definedName>
    <definedName name="cap_factors" localSheetId="1">#REF!</definedName>
    <definedName name="cap_factors">#REF!</definedName>
    <definedName name="data" localSheetId="1">#REF!</definedName>
    <definedName name="data">#REF!</definedName>
    <definedName name="factors_1998" localSheetId="1">#REF!</definedName>
    <definedName name="factors_1998">#REF!</definedName>
    <definedName name="factors_1999" localSheetId="1">#REF!</definedName>
    <definedName name="factors_1999">#REF!</definedName>
    <definedName name="factors_2000" localSheetId="1">#REF!</definedName>
    <definedName name="factors_2000">#REF!</definedName>
    <definedName name="factors_2001" localSheetId="1">#REF!</definedName>
    <definedName name="factors_2001">#REF!</definedName>
    <definedName name="factors_2002" localSheetId="1">#REF!</definedName>
    <definedName name="factors_2002">#REF!</definedName>
    <definedName name="factors_2003" localSheetId="1">#REF!</definedName>
    <definedName name="factors_2003">#REF!</definedName>
    <definedName name="factors_2004" localSheetId="1">#REF!</definedName>
    <definedName name="factors_2004">#REF!</definedName>
    <definedName name="factors_2005" localSheetId="1">#REF!</definedName>
    <definedName name="factors_2005">#REF!</definedName>
    <definedName name="factors_2006" localSheetId="1">#REF!</definedName>
    <definedName name="factors_2006">#REF!</definedName>
    <definedName name="factors_2007" localSheetId="1">#REF!</definedName>
    <definedName name="factors_2007">#REF!</definedName>
    <definedName name="factors_2008" localSheetId="1">#REF!</definedName>
    <definedName name="factors_2008">#REF!</definedName>
    <definedName name="factors_2009" localSheetId="1">#REF!</definedName>
    <definedName name="factors_2009">#REF!</definedName>
    <definedName name="FirstRow">"IF(ISNA(MATCH(ROW(),RowAfterpgbrk,1)),1,MATCH(ROW(),RowAfterpgbrk,1)+1)&lt;&gt;IF(ISNA(MATCH(ROW()-1,RowAfterpgbrk,1)),1,MATCH(ROW()-1,RowAfterpgbrk,1)+1)"</definedName>
    <definedName name="GUAR_FUNDING" localSheetId="2">#REF!</definedName>
    <definedName name="GUAR_FUNDING" localSheetId="1">#REF!</definedName>
    <definedName name="GUAR_FUNDING">#REF!</definedName>
    <definedName name="IM_00">'[2]Interstate Maintenance'!$A$274:$I$278,'[2]Interstate Maintenance'!$B$279:$I$336</definedName>
    <definedName name="IM_01">'[2]Interstate Maintenance'!$A$342:$I$346,'[2]Interstate Maintenance'!$B$347:$I$404</definedName>
    <definedName name="IM_02">'[2]Interstate Maintenance'!$A$410:$I$414,'[2]Interstate Maintenance'!$B$415:$I$472</definedName>
    <definedName name="IM_03">'[2]Interstate Maintenance'!$A$478:$I$482,'[2]Interstate Maintenance'!$B$483:$I$540</definedName>
    <definedName name="IM_98">'[2]Interstate Maintenance'!$A$138:$I$142,'[2]Interstate Maintenance'!$B$143:$I$200</definedName>
    <definedName name="IM_99">'[2]Interstate Maintenance'!$A$206:$I$210,'[2]Interstate Maintenance'!$B$211:$I$268</definedName>
    <definedName name="IMNHS_00" localSheetId="2">'[2]IM-NHS'!$A$274:$BK$279,'[2]IM-NHS'!$B$280:$BK$336</definedName>
    <definedName name="IMNHS_00">'[2]IM-NHS'!$A$274:$BK$279,'[2]IM-NHS'!$B$280:$BK$336</definedName>
    <definedName name="IMNHS_01" localSheetId="2">'[2]IM-NHS'!$A$342:$BK$347,'[2]IM-NHS'!$B$348:$BK$404</definedName>
    <definedName name="IMNHS_01">'[2]IM-NHS'!$A$342:$BK$347,'[2]IM-NHS'!$B$348:$BK$404</definedName>
    <definedName name="IMNHS_02" localSheetId="2">'[2]IM-NHS'!$A$410:$BK$415,'[2]IM-NHS'!$B$416:$BK$472</definedName>
    <definedName name="IMNHS_02">'[2]IM-NHS'!$A$410:$BK$415,'[2]IM-NHS'!$B$416:$BK$472</definedName>
    <definedName name="IMNHS_03" localSheetId="2">'[2]IM-NHS'!$A$478:$BK$483,'[2]IM-NHS'!$B$484:$BK$540</definedName>
    <definedName name="IMNHS_03">'[2]IM-NHS'!$A$478:$BK$483,'[2]IM-NHS'!$B$484:$BK$540</definedName>
    <definedName name="IMNHS_98" localSheetId="2">'[2]IM-NHS'!$A$138:$BK$143,'[2]IM-NHS'!$B$144:$BK$200</definedName>
    <definedName name="IMNHS_98">'[2]IM-NHS'!$A$138:$BK$143,'[2]IM-NHS'!$B$144:$BK$200</definedName>
    <definedName name="IMNHS_99" localSheetId="2">'[2]IM-NHS'!$A$206:$BK$211,'[2]IM-NHS'!$B$212:$BK$268</definedName>
    <definedName name="IMNHS_99">'[2]IM-NHS'!$A$206:$BK$211,'[2]IM-NHS'!$B$212:$BK$268</definedName>
    <definedName name="LastRow" localSheetId="0">IF(ISNA(MATCH(ROW(),RowAfterpgbrk,1)),1,MATCH(ROW(),RowAfterpgbrk,1)+1)&lt;&gt;IF(ISNA(MATCH(ROW()+1,RowAfterpgbrk,1)),1,MATCH(ROW()+1,RowAfterpgbrk,1)+1)</definedName>
    <definedName name="LastRow" localSheetId="2">IF(ISNA(MATCH(ROW(),RowAfterpgbrk,1)),1,MATCH(ROW(),RowAfterpgbrk,1)+1)&lt;&gt;IF(ISNA(MATCH(ROW()+1,RowAfterpgbrk,1)),1,MATCH(ROW()+1,RowAfterpgbrk,1)+1)</definedName>
    <definedName name="LastRow" localSheetId="3">IF(ISNA(MATCH(ROW(),RowAfterpgbrk,1)),1,MATCH(ROW(),RowAfterpgbrk,1)+1)&lt;&gt;IF(ISNA(MATCH(ROW()+1,RowAfterpgbrk,1)),1,MATCH(ROW()+1,RowAfterpgbrk,1)+1)</definedName>
    <definedName name="LastRow" localSheetId="4">IF(ISNA(MATCH(ROW(),RowAfterpgbrk,1)),1,MATCH(ROW(),RowAfterpgbrk,1)+1)&lt;&gt;IF(ISNA(MATCH(ROW()+1,RowAfterpgbrk,1)),1,MATCH(ROW()+1,RowAfterpgbrk,1)+1)</definedName>
    <definedName name="LastRow" localSheetId="5">IF(ISNA(MATCH(ROW(),RowAfterpgbrk,1)),1,MATCH(ROW(),RowAfterpgbrk,1)+1)&lt;&gt;IF(ISNA(MATCH(ROW()+1,RowAfterpgbrk,1)),1,MATCH(ROW()+1,RowAfterpgbrk,1)+1)</definedName>
    <definedName name="LastRow" localSheetId="6">IF(ISNA(MATCH(ROW(),RowAfterpgbrk,1)),1,MATCH(ROW(),RowAfterpgbrk,1)+1)&lt;&gt;IF(ISNA(MATCH(ROW()+1,RowAfterpgbrk,1)),1,MATCH(ROW()+1,RowAfterpgbrk,1)+1)</definedName>
    <definedName name="LastRow" localSheetId="7">IF(ISNA(MATCH(ROW(),RowAfterpgbrk,1)),1,MATCH(ROW(),RowAfterpgbrk,1)+1)&lt;&gt;IF(ISNA(MATCH(ROW()+1,RowAfterpgbrk,1)),1,MATCH(ROW()+1,RowAfterpgbrk,1)+1)</definedName>
    <definedName name="LastRow" localSheetId="8">IF(ISNA(MATCH(ROW(),RowAfterpgbrk,1)),1,MATCH(ROW(),RowAfterpgbrk,1)+1)&lt;&gt;IF(ISNA(MATCH(ROW()+1,RowAfterpgbrk,1)),1,MATCH(ROW()+1,RowAfterpgbrk,1)+1)</definedName>
    <definedName name="LastRow" localSheetId="1">IF(ISNA(MATCH(ROW(),RowAfterpgbrk,1)),1,MATCH(ROW(),RowAfterpgbrk,1)+1)&lt;&gt;IF(ISNA(MATCH(ROW()+1,RowAfterpgbrk,1)),1,MATCH(ROW()+1,RowAfterpgbrk,1)+1)</definedName>
    <definedName name="LastRow">IF(ISNA(MATCH(ROW(),RowAfterpgbrk,1)),1,MATCH(ROW(),RowAfterpgbrk,1)+1)&lt;&gt;IF(ISNA(MATCH(ROW()+1,RowAfterpgbrk,1)),1,MATCH(ROW()+1,RowAfterpgbrk,1)+1)</definedName>
    <definedName name="NHS_00">'[2]National Highway System'!$A$274:$K$278,'[2]National Highway System'!$B$279:$K$336</definedName>
    <definedName name="NHS_01">'[2]National Highway System'!$A$342:$K$346,'[2]National Highway System'!$B$347:$K$404</definedName>
    <definedName name="NHS_02">'[2]National Highway System'!$A$410:$K$414,'[2]National Highway System'!$B$415:$K$472</definedName>
    <definedName name="NHS_03">'[2]National Highway System'!$A$478:$K$482,'[2]National Highway System'!$B$483:$K$540</definedName>
    <definedName name="NHS_98">'[2]National Highway System'!$A$138:$K$142,'[2]National Highway System'!$B$143:$K$200</definedName>
    <definedName name="NHS_99">'[2]National Highway System'!$A$206:$K$210,'[2]National Highway System'!$B$211:$K$268</definedName>
    <definedName name="PAGE1" localSheetId="2">#REF!</definedName>
    <definedName name="PAGE1" localSheetId="1">#REF!</definedName>
    <definedName name="PAGE1">#REF!</definedName>
    <definedName name="PAGE2" localSheetId="2">#REF!</definedName>
    <definedName name="PAGE2" localSheetId="1">#REF!</definedName>
    <definedName name="PAGE2">#REF!</definedName>
    <definedName name="PAGE3" localSheetId="2">#REF!</definedName>
    <definedName name="PAGE3" localSheetId="1">#REF!</definedName>
    <definedName name="PAGE3">#REF!</definedName>
    <definedName name="PageOfPages" localSheetId="0">"Page "&amp;IF(ISNA(MATCH(ROW(),RowAfterpgbrk,1)),1,MATCH(ROW(),RowAfterpgbrk,-1)+1)&amp;" of " &amp; TotPageCount + 0*NOW()</definedName>
    <definedName name="PageOfPages" localSheetId="2">"Page "&amp;IF(ISNA(MATCH(ROW(),RowAfterpgbrk,1)),1,MATCH(ROW(),RowAfterpgbrk,-1)+1)&amp;" of " &amp; TotPageCount + 0*NOW()</definedName>
    <definedName name="PageOfPages" localSheetId="3">"Page "&amp;IF(ISNA(MATCH(ROW(),RowAfterpgbrk,1)),1,MATCH(ROW(),RowAfterpgbrk,-1)+1)&amp;" of " &amp; TotPageCount + 0*NOW()</definedName>
    <definedName name="PageOfPages" localSheetId="4">"Page "&amp;IF(ISNA(MATCH(ROW(),RowAfterpgbrk,1)),1,MATCH(ROW(),RowAfterpgbrk,-1)+1)&amp;" of " &amp; TotPageCount + 0*NOW()</definedName>
    <definedName name="PageOfPages" localSheetId="5">"Page "&amp;IF(ISNA(MATCH(ROW(),RowAfterpgbrk,1)),1,MATCH(ROW(),RowAfterpgbrk,-1)+1)&amp;" of " &amp; TotPageCount + 0*NOW()</definedName>
    <definedName name="PageOfPages" localSheetId="6">"Page "&amp;IF(ISNA(MATCH(ROW(),RowAfterpgbrk,1)),1,MATCH(ROW(),RowAfterpgbrk,-1)+1)&amp;" of " &amp; TotPageCount + 0*NOW()</definedName>
    <definedName name="PageOfPages" localSheetId="7">"Page "&amp;IF(ISNA(MATCH(ROW(),RowAfterpgbrk,1)),1,MATCH(ROW(),RowAfterpgbrk,-1)+1)&amp;" of " &amp; TotPageCount + 0*NOW()</definedName>
    <definedName name="PageOfPages" localSheetId="8">"Page "&amp;IF(ISNA(MATCH(ROW(),RowAfterpgbrk,1)),1,MATCH(ROW(),RowAfterpgbrk,-1)+1)&amp;" of " &amp; TotPageCount + 0*NOW()</definedName>
    <definedName name="PageOfPages" localSheetId="1">"Page "&amp;IF(ISNA(MATCH(ROW(),RowAfterpgbrk,1)),1,MATCH(ROW(),RowAfterpgbrk,-1)+1)&amp;" of " &amp; TotPageCount + 0*NOW()</definedName>
    <definedName name="PageOfPages">"Page "&amp;IF(ISNA(MATCH(ROW(),RowAfterpgbrk,1)),1,MATCH(ROW(),RowAfterpgbrk,-1)+1)&amp;" of " &amp; TotPageCount + 0*NOW()</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#REF!</definedName>
    <definedName name="_xlnm.Print_Area" localSheetId="7">#REF!</definedName>
    <definedName name="_xlnm.Print_Area" localSheetId="8">#REF!</definedName>
    <definedName name="_xlnm.Print_Area" localSheetId="1">#REF!</definedName>
    <definedName name="_xlnm.Print_Area">#REF!</definedName>
    <definedName name="Rslts_Pg1" localSheetId="2">#REF!</definedName>
    <definedName name="Rslts_Pg1" localSheetId="1">#REF!</definedName>
    <definedName name="Rslts_Pg1">#REF!</definedName>
    <definedName name="Rslts_Pg2" localSheetId="2">#REF!</definedName>
    <definedName name="Rslts_Pg2" localSheetId="1">#REF!</definedName>
    <definedName name="Rslts_Pg2">#REF!</definedName>
    <definedName name="Rslts_Pg3" localSheetId="1">#REF!</definedName>
    <definedName name="Rslts_Pg3">#REF!</definedName>
    <definedName name="Rslts_Pg4" localSheetId="1">#REF!</definedName>
    <definedName name="Rslts_Pg4">#REF!</definedName>
    <definedName name="STATES" localSheetId="1">#REF!</definedName>
    <definedName name="STATES">#REF!</definedName>
    <definedName name="STP_00" localSheetId="2">[2]STP!$A$274:$AN$278,[2]STP!$B$279:$AN$336</definedName>
    <definedName name="STP_00">[2]STP!$A$274:$AN$278,[2]STP!$B$279:$AN$336</definedName>
    <definedName name="STP_01" localSheetId="2">[2]STP!$A$342:$AN$346,[2]STP!$B$347:$AN$404</definedName>
    <definedName name="STP_01">[2]STP!$A$342:$AN$346,[2]STP!$B$347:$AN$404</definedName>
    <definedName name="STP_02" localSheetId="2">[2]STP!$A$410:$AN$414,[2]STP!$B$415:$AN$472</definedName>
    <definedName name="STP_02">[2]STP!$A$410:$AN$414,[2]STP!$B$415:$AN$472</definedName>
    <definedName name="STP_03" localSheetId="2">[2]STP!$A$478:$AN$482,[2]STP!$B$483:$AN$540</definedName>
    <definedName name="STP_03">[2]STP!$A$478:$AN$482,[2]STP!$B$483:$AN$540</definedName>
    <definedName name="STP_98" localSheetId="2">[2]STP!$A$138:$AN$142,[2]STP!$B$143:$AN$200</definedName>
    <definedName name="STP_98">[2]STP!$A$138:$AN$142,[2]STP!$B$143:$AN$200</definedName>
    <definedName name="STP_99" localSheetId="2">[2]STP!$A$206:$AN$210,[2]STP!$B$211:$AN$268</definedName>
    <definedName name="STP_99">[2]STP!$A$206:$AN$210,[2]STP!$B$211:$AN$268</definedName>
    <definedName name="STPSUBALL_00">'[2]STP Sub-Allocations'!$B$274:$BT$275,'[2]STP Sub-Allocations'!$C$276:$BT$336</definedName>
    <definedName name="STPSUBALL_01">'[2]STP Sub-Allocations'!$B$342:$BT$343,'[2]STP Sub-Allocations'!$C$344:$BT$404</definedName>
    <definedName name="STPSUBALL_02">'[2]STP Sub-Allocations'!$B$410:$BT$411,'[2]STP Sub-Allocations'!$C$412:$BT$472</definedName>
    <definedName name="STPSUBALL_03">'[2]STP Sub-Allocations'!$B$478:$BT$479,'[2]STP Sub-Allocations'!$C$480:$BT$540</definedName>
    <definedName name="STPSUBALL_98">'[2]STP Sub-Allocations'!$B$138:$BT$139,'[2]STP Sub-Allocations'!$C$140:$BT$200</definedName>
    <definedName name="STPSUBALL_99">'[2]STP Sub-Allocations'!$B$206:$BT$207,'[2]STP Sub-Allocations'!$C$208:$BT$268</definedName>
    <definedName name="STPSUBALLSUM_00">'[2]Sub-All Summary'!$A$276:$K$278,'[2]Sub-All Summary'!$B$284:$K$336</definedName>
    <definedName name="STPSUBALLSUM_01">'[2]Sub-All Summary'!$A$344:$K$346,'[2]Sub-All Summary'!$B$352:$K$404</definedName>
    <definedName name="STPSUBALLSUM_02">'[2]Sub-All Summary'!$A$412:$K$414,'[2]Sub-All Summary'!$B$420:$K$472</definedName>
    <definedName name="STPSUBALLSUM_03">'[2]Sub-All Summary'!$A$480:$K$482,'[2]Sub-All Summary'!$B$488:$K$540</definedName>
    <definedName name="STPSUBALLSUM_98">'[2]Sub-All Summary'!$A$140:$K$142,'[2]Sub-All Summary'!$B$148:$K$200</definedName>
    <definedName name="STPSUBALLSUM_99">'[2]Sub-All Summary'!$A$208:$K$210,'[2]Sub-All Summary'!$B$216:$K$268</definedName>
    <definedName name="SUMMARY" localSheetId="2">#REF!</definedName>
    <definedName name="SUMMARY" localSheetId="1">#REF!</definedName>
    <definedName name="SUMMARY">#REF!</definedName>
    <definedName name="SUMMARY2" localSheetId="2">#REF!</definedName>
    <definedName name="SUMMARY2" localSheetId="1">#REF!</definedName>
    <definedName name="SUMMARY2">#REF!</definedName>
    <definedName name="ThisPage" localSheetId="0">IF(ISNA(MATCH(ROW(),RowAfterpgbrk,1)),1,MATCH(ROW(),RowAfterpgbrk,1)+2)</definedName>
    <definedName name="ThisPage" localSheetId="2">IF(ISNA(MATCH(ROW(),RowAfterpgbrk,1)),1,MATCH(ROW(),RowAfterpgbrk,1)+2)</definedName>
    <definedName name="ThisPage" localSheetId="3">IF(ISNA(MATCH(ROW(),RowAfterpgbrk,1)),1,MATCH(ROW(),RowAfterpgbrk,1)+2)</definedName>
    <definedName name="ThisPage" localSheetId="4">IF(ISNA(MATCH(ROW(),RowAfterpgbrk,1)),1,MATCH(ROW(),RowAfterpgbrk,1)+2)</definedName>
    <definedName name="ThisPage" localSheetId="5">IF(ISNA(MATCH(ROW(),RowAfterpgbrk,1)),1,MATCH(ROW(),RowAfterpgbrk,1)+2)</definedName>
    <definedName name="ThisPage" localSheetId="6">IF(ISNA(MATCH(ROW(),RowAfterpgbrk,1)),1,MATCH(ROW(),RowAfterpgbrk,1)+2)</definedName>
    <definedName name="ThisPage" localSheetId="7">IF(ISNA(MATCH(ROW(),RowAfterpgbrk,1)),1,MATCH(ROW(),RowAfterpgbrk,1)+2)</definedName>
    <definedName name="ThisPage" localSheetId="8">IF(ISNA(MATCH(ROW(),RowAfterpgbrk,1)),1,MATCH(ROW(),RowAfterpgbrk,1)+2)</definedName>
    <definedName name="ThisPage" localSheetId="1">IF(ISNA(MATCH(ROW(),RowAfterpgbrk,1)),1,MATCH(ROW(),RowAfterpgbrk,1)+2)</definedName>
    <definedName name="ThisPage">IF(ISNA(MATCH(ROW(),RowAfterpgbrk,1)),1,MATCH(ROW(),RowAfterpgbrk,1)+2)</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7" i="2" l="1"/>
  <c r="C55" i="2"/>
  <c r="C49" i="2"/>
  <c r="C47" i="2"/>
  <c r="C41" i="2"/>
  <c r="C39" i="2"/>
  <c r="C33" i="2"/>
  <c r="C31" i="2"/>
  <c r="C25" i="2"/>
  <c r="C23" i="2"/>
  <c r="C17" i="2"/>
  <c r="C15" i="2"/>
  <c r="H68" i="18"/>
  <c r="G68" i="18"/>
  <c r="F68" i="18"/>
  <c r="E68" i="18"/>
  <c r="D68" i="18"/>
  <c r="C68" i="18"/>
  <c r="I66" i="18"/>
  <c r="C62" i="2" s="1"/>
  <c r="I65" i="18"/>
  <c r="C61" i="2" s="1"/>
  <c r="I64" i="18"/>
  <c r="C60" i="2" s="1"/>
  <c r="I63" i="18"/>
  <c r="C59" i="2" s="1"/>
  <c r="I62" i="18"/>
  <c r="C58" i="2" s="1"/>
  <c r="I61" i="18"/>
  <c r="I60" i="18"/>
  <c r="C56" i="2" s="1"/>
  <c r="I59" i="18"/>
  <c r="I58" i="18"/>
  <c r="C54" i="2" s="1"/>
  <c r="I57" i="18"/>
  <c r="C53" i="2" s="1"/>
  <c r="I56" i="18"/>
  <c r="C52" i="2" s="1"/>
  <c r="I55" i="18"/>
  <c r="C51" i="2" s="1"/>
  <c r="I54" i="18"/>
  <c r="C50" i="2" s="1"/>
  <c r="I53" i="18"/>
  <c r="I52" i="18"/>
  <c r="C48" i="2" s="1"/>
  <c r="I51" i="18"/>
  <c r="I50" i="18"/>
  <c r="C46" i="2" s="1"/>
  <c r="I49" i="18"/>
  <c r="C45" i="2" s="1"/>
  <c r="I48" i="18"/>
  <c r="C44" i="2" s="1"/>
  <c r="I47" i="18"/>
  <c r="C43" i="2" s="1"/>
  <c r="I46" i="18"/>
  <c r="C42" i="2" s="1"/>
  <c r="I45" i="18"/>
  <c r="I44" i="18"/>
  <c r="C40" i="2" s="1"/>
  <c r="I43" i="18"/>
  <c r="I42" i="18"/>
  <c r="C38" i="2" s="1"/>
  <c r="I41" i="18"/>
  <c r="C37" i="2" s="1"/>
  <c r="I40" i="18"/>
  <c r="C36" i="2" s="1"/>
  <c r="I39" i="18"/>
  <c r="C35" i="2" s="1"/>
  <c r="I38" i="18"/>
  <c r="C34" i="2" s="1"/>
  <c r="I37" i="18"/>
  <c r="I36" i="18"/>
  <c r="C32" i="2" s="1"/>
  <c r="I35" i="18"/>
  <c r="I34" i="18"/>
  <c r="C30" i="2" s="1"/>
  <c r="I33" i="18"/>
  <c r="C29" i="2" s="1"/>
  <c r="I32" i="18"/>
  <c r="C28" i="2" s="1"/>
  <c r="I31" i="18"/>
  <c r="C27" i="2" s="1"/>
  <c r="I30" i="18"/>
  <c r="C26" i="2" s="1"/>
  <c r="I29" i="18"/>
  <c r="I28" i="18"/>
  <c r="C24" i="2" s="1"/>
  <c r="I27" i="18"/>
  <c r="I26" i="18"/>
  <c r="C22" i="2" s="1"/>
  <c r="I25" i="18"/>
  <c r="C21" i="2" s="1"/>
  <c r="I24" i="18"/>
  <c r="C20" i="2" s="1"/>
  <c r="I23" i="18"/>
  <c r="C19" i="2" s="1"/>
  <c r="I22" i="18"/>
  <c r="C18" i="2" s="1"/>
  <c r="I21" i="18"/>
  <c r="I20" i="18"/>
  <c r="C16" i="2" s="1"/>
  <c r="I19" i="18"/>
  <c r="I18" i="18"/>
  <c r="C14" i="2" s="1"/>
  <c r="I17" i="18"/>
  <c r="C13" i="2" s="1"/>
  <c r="I16" i="18"/>
  <c r="C12" i="2" s="1"/>
  <c r="C64" i="2" l="1"/>
  <c r="I68" i="18"/>
  <c r="I46" i="11"/>
  <c r="I63" i="11"/>
  <c r="I62" i="11"/>
  <c r="I61" i="11"/>
  <c r="I60" i="11"/>
  <c r="I59" i="11"/>
  <c r="I58" i="11"/>
  <c r="I57" i="11"/>
  <c r="I56" i="11"/>
  <c r="I55" i="11"/>
  <c r="I54" i="11"/>
  <c r="I53" i="11"/>
  <c r="I52" i="11"/>
  <c r="I51" i="11"/>
  <c r="I50" i="11"/>
  <c r="I49" i="11"/>
  <c r="I48" i="11"/>
  <c r="I47"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66" i="17"/>
  <c r="K14" i="17"/>
  <c r="I66" i="16"/>
  <c r="I66" i="15"/>
  <c r="I66" i="14"/>
  <c r="I66" i="13"/>
  <c r="I66" i="12"/>
  <c r="I65" i="11" l="1"/>
  <c r="K56" i="17"/>
  <c r="J12" i="2" l="1"/>
  <c r="J63" i="11"/>
  <c r="H63" i="11"/>
  <c r="G63" i="11"/>
  <c r="F63" i="11"/>
  <c r="E63" i="11"/>
  <c r="D63" i="11"/>
  <c r="C63" i="11"/>
  <c r="J62" i="11"/>
  <c r="H62" i="11"/>
  <c r="G62" i="11"/>
  <c r="F62" i="11"/>
  <c r="E62" i="11"/>
  <c r="D62" i="11"/>
  <c r="C62" i="11"/>
  <c r="J61" i="11"/>
  <c r="H61" i="11"/>
  <c r="G61" i="11"/>
  <c r="F61" i="11"/>
  <c r="E61" i="11"/>
  <c r="D61" i="11"/>
  <c r="C61" i="11"/>
  <c r="J60" i="11"/>
  <c r="H60" i="11"/>
  <c r="G60" i="11"/>
  <c r="F60" i="11"/>
  <c r="E60" i="11"/>
  <c r="D60" i="11"/>
  <c r="C60" i="11"/>
  <c r="J59" i="11"/>
  <c r="H59" i="11"/>
  <c r="G59" i="11"/>
  <c r="F59" i="11"/>
  <c r="E59" i="11"/>
  <c r="D59" i="11"/>
  <c r="C59" i="11"/>
  <c r="J58" i="11"/>
  <c r="H58" i="11"/>
  <c r="G58" i="11"/>
  <c r="F58" i="11"/>
  <c r="E58" i="11"/>
  <c r="D58" i="11"/>
  <c r="C58" i="11"/>
  <c r="J57" i="11"/>
  <c r="H57" i="11"/>
  <c r="G57" i="11"/>
  <c r="F57" i="11"/>
  <c r="E57" i="11"/>
  <c r="D57" i="11"/>
  <c r="C57" i="11"/>
  <c r="J56" i="11"/>
  <c r="H56" i="11"/>
  <c r="G56" i="11"/>
  <c r="F56" i="11"/>
  <c r="E56" i="11"/>
  <c r="D56" i="11"/>
  <c r="C56" i="11"/>
  <c r="J55" i="11"/>
  <c r="H55" i="11"/>
  <c r="G55" i="11"/>
  <c r="F55" i="11"/>
  <c r="E55" i="11"/>
  <c r="D55" i="11"/>
  <c r="C55" i="11"/>
  <c r="J54" i="11"/>
  <c r="H54" i="11"/>
  <c r="G54" i="11"/>
  <c r="F54" i="11"/>
  <c r="E54" i="11"/>
  <c r="D54" i="11"/>
  <c r="C54" i="11"/>
  <c r="J53" i="11"/>
  <c r="H53" i="11"/>
  <c r="G53" i="11"/>
  <c r="F53" i="11"/>
  <c r="E53" i="11"/>
  <c r="D53" i="11"/>
  <c r="C53" i="11"/>
  <c r="J52" i="11"/>
  <c r="H52" i="11"/>
  <c r="G52" i="11"/>
  <c r="F52" i="11"/>
  <c r="E52" i="11"/>
  <c r="D52" i="11"/>
  <c r="C52" i="11"/>
  <c r="J51" i="11"/>
  <c r="H51" i="11"/>
  <c r="G51" i="11"/>
  <c r="F51" i="11"/>
  <c r="E51" i="11"/>
  <c r="D51" i="11"/>
  <c r="C51" i="11"/>
  <c r="J50" i="11"/>
  <c r="H50" i="11"/>
  <c r="G50" i="11"/>
  <c r="F50" i="11"/>
  <c r="E50" i="11"/>
  <c r="D50" i="11"/>
  <c r="C50" i="11"/>
  <c r="J49" i="11"/>
  <c r="H49" i="11"/>
  <c r="G49" i="11"/>
  <c r="F49" i="11"/>
  <c r="E49" i="11"/>
  <c r="D49" i="11"/>
  <c r="C49" i="11"/>
  <c r="J48" i="11"/>
  <c r="H48" i="11"/>
  <c r="G48" i="11"/>
  <c r="F48" i="11"/>
  <c r="E48" i="11"/>
  <c r="D48" i="11"/>
  <c r="C48" i="11"/>
  <c r="J47" i="11"/>
  <c r="H47" i="11"/>
  <c r="G47" i="11"/>
  <c r="F47" i="11"/>
  <c r="E47" i="11"/>
  <c r="D47" i="11"/>
  <c r="C47" i="11"/>
  <c r="J46" i="11"/>
  <c r="H46" i="11"/>
  <c r="G46" i="11"/>
  <c r="F46" i="11"/>
  <c r="E46" i="11"/>
  <c r="D46" i="11"/>
  <c r="C46" i="11"/>
  <c r="J45" i="11"/>
  <c r="H45" i="11"/>
  <c r="G45" i="11"/>
  <c r="F45" i="11"/>
  <c r="E45" i="11"/>
  <c r="D45" i="11"/>
  <c r="C45" i="11"/>
  <c r="J44" i="11"/>
  <c r="H44" i="11"/>
  <c r="G44" i="11"/>
  <c r="F44" i="11"/>
  <c r="E44" i="11"/>
  <c r="D44" i="11"/>
  <c r="C44" i="11"/>
  <c r="J43" i="11"/>
  <c r="H43" i="11"/>
  <c r="G43" i="11"/>
  <c r="F43" i="11"/>
  <c r="E43" i="11"/>
  <c r="D43" i="11"/>
  <c r="C43" i="11"/>
  <c r="J42" i="11"/>
  <c r="H42" i="11"/>
  <c r="G42" i="11"/>
  <c r="F42" i="11"/>
  <c r="E42" i="11"/>
  <c r="D42" i="11"/>
  <c r="C42" i="11"/>
  <c r="J41" i="11"/>
  <c r="H41" i="11"/>
  <c r="G41" i="11"/>
  <c r="F41" i="11"/>
  <c r="E41" i="11"/>
  <c r="D41" i="11"/>
  <c r="C41" i="11"/>
  <c r="J40" i="11"/>
  <c r="H40" i="11"/>
  <c r="G40" i="11"/>
  <c r="F40" i="11"/>
  <c r="E40" i="11"/>
  <c r="D40" i="11"/>
  <c r="C40" i="11"/>
  <c r="J39" i="11"/>
  <c r="H39" i="11"/>
  <c r="G39" i="11"/>
  <c r="F39" i="11"/>
  <c r="E39" i="11"/>
  <c r="D39" i="11"/>
  <c r="C39" i="11"/>
  <c r="J38" i="11"/>
  <c r="H38" i="11"/>
  <c r="G38" i="11"/>
  <c r="F38" i="11"/>
  <c r="E38" i="11"/>
  <c r="D38" i="11"/>
  <c r="C38" i="11"/>
  <c r="J37" i="11"/>
  <c r="H37" i="11"/>
  <c r="G37" i="11"/>
  <c r="F37" i="11"/>
  <c r="E37" i="11"/>
  <c r="D37" i="11"/>
  <c r="C37" i="11"/>
  <c r="J36" i="11"/>
  <c r="H36" i="11"/>
  <c r="G36" i="11"/>
  <c r="F36" i="11"/>
  <c r="E36" i="11"/>
  <c r="D36" i="11"/>
  <c r="C36" i="11"/>
  <c r="J35" i="11"/>
  <c r="H35" i="11"/>
  <c r="G35" i="11"/>
  <c r="F35" i="11"/>
  <c r="E35" i="11"/>
  <c r="D35" i="11"/>
  <c r="C35" i="11"/>
  <c r="J34" i="11"/>
  <c r="H34" i="11"/>
  <c r="G34" i="11"/>
  <c r="F34" i="11"/>
  <c r="E34" i="11"/>
  <c r="D34" i="11"/>
  <c r="C34" i="11"/>
  <c r="J33" i="11"/>
  <c r="H33" i="11"/>
  <c r="G33" i="11"/>
  <c r="F33" i="11"/>
  <c r="E33" i="11"/>
  <c r="D33" i="11"/>
  <c r="C33" i="11"/>
  <c r="J32" i="11"/>
  <c r="H32" i="11"/>
  <c r="G32" i="11"/>
  <c r="F32" i="11"/>
  <c r="E32" i="11"/>
  <c r="D32" i="11"/>
  <c r="C32" i="11"/>
  <c r="J31" i="11"/>
  <c r="H31" i="11"/>
  <c r="G31" i="11"/>
  <c r="F31" i="11"/>
  <c r="E31" i="11"/>
  <c r="D31" i="11"/>
  <c r="C31" i="11"/>
  <c r="J30" i="11"/>
  <c r="H30" i="11"/>
  <c r="G30" i="11"/>
  <c r="F30" i="11"/>
  <c r="E30" i="11"/>
  <c r="D30" i="11"/>
  <c r="C30" i="11"/>
  <c r="J29" i="11"/>
  <c r="H29" i="11"/>
  <c r="G29" i="11"/>
  <c r="F29" i="11"/>
  <c r="E29" i="11"/>
  <c r="D29" i="11"/>
  <c r="C29" i="11"/>
  <c r="J28" i="11"/>
  <c r="H28" i="11"/>
  <c r="G28" i="11"/>
  <c r="F28" i="11"/>
  <c r="E28" i="11"/>
  <c r="D28" i="11"/>
  <c r="C28" i="11"/>
  <c r="J27" i="11"/>
  <c r="H27" i="11"/>
  <c r="G27" i="11"/>
  <c r="F27" i="11"/>
  <c r="E27" i="11"/>
  <c r="D27" i="11"/>
  <c r="C27" i="11"/>
  <c r="J26" i="11"/>
  <c r="H26" i="11"/>
  <c r="G26" i="11"/>
  <c r="F26" i="11"/>
  <c r="E26" i="11"/>
  <c r="D26" i="11"/>
  <c r="C26" i="11"/>
  <c r="J25" i="11"/>
  <c r="H25" i="11"/>
  <c r="G25" i="11"/>
  <c r="F25" i="11"/>
  <c r="E25" i="11"/>
  <c r="D25" i="11"/>
  <c r="C25" i="11"/>
  <c r="J24" i="11"/>
  <c r="H24" i="11"/>
  <c r="G24" i="11"/>
  <c r="F24" i="11"/>
  <c r="E24" i="11"/>
  <c r="D24" i="11"/>
  <c r="C24" i="11"/>
  <c r="J23" i="11"/>
  <c r="H23" i="11"/>
  <c r="G23" i="11"/>
  <c r="F23" i="11"/>
  <c r="E23" i="11"/>
  <c r="D23" i="11"/>
  <c r="C23" i="11"/>
  <c r="J22" i="11"/>
  <c r="H22" i="11"/>
  <c r="G22" i="11"/>
  <c r="F22" i="11"/>
  <c r="E22" i="11"/>
  <c r="D22" i="11"/>
  <c r="C22" i="11"/>
  <c r="J21" i="11"/>
  <c r="H21" i="11"/>
  <c r="G21" i="11"/>
  <c r="F21" i="11"/>
  <c r="E21" i="11"/>
  <c r="D21" i="11"/>
  <c r="C21" i="11"/>
  <c r="J20" i="11"/>
  <c r="H20" i="11"/>
  <c r="G20" i="11"/>
  <c r="F20" i="11"/>
  <c r="E20" i="11"/>
  <c r="D20" i="11"/>
  <c r="C20" i="11"/>
  <c r="J19" i="11"/>
  <c r="H19" i="11"/>
  <c r="G19" i="11"/>
  <c r="F19" i="11"/>
  <c r="E19" i="11"/>
  <c r="D19" i="11"/>
  <c r="C19" i="11"/>
  <c r="J18" i="11"/>
  <c r="H18" i="11"/>
  <c r="G18" i="11"/>
  <c r="F18" i="11"/>
  <c r="E18" i="11"/>
  <c r="D18" i="11"/>
  <c r="C18" i="11"/>
  <c r="J17" i="11"/>
  <c r="H17" i="11"/>
  <c r="G17" i="11"/>
  <c r="F17" i="11"/>
  <c r="E17" i="11"/>
  <c r="D17" i="11"/>
  <c r="C17" i="11"/>
  <c r="J16" i="11"/>
  <c r="H16" i="11"/>
  <c r="G16" i="11"/>
  <c r="F16" i="11"/>
  <c r="E16" i="11"/>
  <c r="D16" i="11"/>
  <c r="C16" i="11"/>
  <c r="J15" i="11"/>
  <c r="H15" i="11"/>
  <c r="G15" i="11"/>
  <c r="F15" i="11"/>
  <c r="E15" i="11"/>
  <c r="D15" i="11"/>
  <c r="C15" i="11"/>
  <c r="J14" i="11"/>
  <c r="H14" i="11"/>
  <c r="G14" i="11"/>
  <c r="F14" i="11"/>
  <c r="E14" i="11"/>
  <c r="D14" i="11"/>
  <c r="C14" i="11"/>
  <c r="J13" i="11"/>
  <c r="H13" i="11"/>
  <c r="G13" i="11"/>
  <c r="F13" i="11"/>
  <c r="E13" i="11"/>
  <c r="D13" i="11"/>
  <c r="C13" i="11"/>
  <c r="K64" i="17"/>
  <c r="J62" i="2" s="1"/>
  <c r="K63" i="17"/>
  <c r="J61" i="2" s="1"/>
  <c r="K62" i="17"/>
  <c r="J60" i="2" s="1"/>
  <c r="K61" i="17"/>
  <c r="J59" i="2" s="1"/>
  <c r="K60" i="17"/>
  <c r="J58" i="2" s="1"/>
  <c r="K59" i="17"/>
  <c r="J57" i="2" s="1"/>
  <c r="K58" i="17"/>
  <c r="J56" i="2" s="1"/>
  <c r="K57" i="17"/>
  <c r="J55" i="2" s="1"/>
  <c r="J54" i="2"/>
  <c r="K55" i="17"/>
  <c r="J53" i="2" s="1"/>
  <c r="K54" i="17"/>
  <c r="J52" i="2" s="1"/>
  <c r="K53" i="17"/>
  <c r="J51" i="2" s="1"/>
  <c r="K52" i="17"/>
  <c r="J50" i="2" s="1"/>
  <c r="K51" i="17"/>
  <c r="J49" i="2" s="1"/>
  <c r="K50" i="17"/>
  <c r="J48" i="2" s="1"/>
  <c r="K49" i="17"/>
  <c r="J47" i="2" s="1"/>
  <c r="K48" i="17"/>
  <c r="J46" i="2" s="1"/>
  <c r="K47" i="17"/>
  <c r="J45" i="2" s="1"/>
  <c r="K46" i="17"/>
  <c r="J44" i="2" s="1"/>
  <c r="K45" i="17"/>
  <c r="J43" i="2" s="1"/>
  <c r="K44" i="17"/>
  <c r="J42" i="2" s="1"/>
  <c r="K43" i="17"/>
  <c r="J41" i="2" s="1"/>
  <c r="K42" i="17"/>
  <c r="J40" i="2" s="1"/>
  <c r="K41" i="17"/>
  <c r="J39" i="2" s="1"/>
  <c r="K40" i="17"/>
  <c r="J38" i="2" s="1"/>
  <c r="K39" i="17"/>
  <c r="J37" i="2" s="1"/>
  <c r="K38" i="17"/>
  <c r="J36" i="2" s="1"/>
  <c r="K37" i="17"/>
  <c r="J35" i="2" s="1"/>
  <c r="K36" i="17"/>
  <c r="J34" i="2" s="1"/>
  <c r="K35" i="17"/>
  <c r="J33" i="2" s="1"/>
  <c r="K34" i="17"/>
  <c r="J32" i="2" s="1"/>
  <c r="K33" i="17"/>
  <c r="J31" i="2" s="1"/>
  <c r="K32" i="17"/>
  <c r="J30" i="2" s="1"/>
  <c r="K31" i="17"/>
  <c r="J29" i="2" s="1"/>
  <c r="K30" i="17"/>
  <c r="J28" i="2" s="1"/>
  <c r="K29" i="17"/>
  <c r="J27" i="2" s="1"/>
  <c r="K28" i="17"/>
  <c r="J26" i="2" s="1"/>
  <c r="K27" i="17"/>
  <c r="J25" i="2" s="1"/>
  <c r="K26" i="17"/>
  <c r="J24" i="2" s="1"/>
  <c r="K25" i="17"/>
  <c r="J23" i="2" s="1"/>
  <c r="K24" i="17"/>
  <c r="J22" i="2" s="1"/>
  <c r="K23" i="17"/>
  <c r="J21" i="2" s="1"/>
  <c r="K22" i="17"/>
  <c r="J20" i="2" s="1"/>
  <c r="K21" i="17"/>
  <c r="J19" i="2" s="1"/>
  <c r="K20" i="17"/>
  <c r="J18" i="2" s="1"/>
  <c r="K19" i="17"/>
  <c r="J17" i="2" s="1"/>
  <c r="K18" i="17"/>
  <c r="J16" i="2" s="1"/>
  <c r="K17" i="17"/>
  <c r="J15" i="2" s="1"/>
  <c r="K16" i="17"/>
  <c r="J14" i="2" s="1"/>
  <c r="K15" i="17"/>
  <c r="J13" i="2" s="1"/>
  <c r="J66" i="17"/>
  <c r="H66" i="17"/>
  <c r="G66" i="17"/>
  <c r="F66" i="17"/>
  <c r="E66" i="17"/>
  <c r="D66" i="17"/>
  <c r="D65" i="11" l="1"/>
  <c r="H65" i="11"/>
  <c r="K14" i="11"/>
  <c r="K16" i="11"/>
  <c r="G65" i="11"/>
  <c r="K18" i="11"/>
  <c r="K20" i="11"/>
  <c r="K22" i="11"/>
  <c r="K24" i="11"/>
  <c r="K26" i="11"/>
  <c r="K28" i="11"/>
  <c r="K30" i="11"/>
  <c r="K32" i="11"/>
  <c r="K34" i="11"/>
  <c r="K36" i="11"/>
  <c r="K38" i="11"/>
  <c r="K40" i="11"/>
  <c r="K42" i="11"/>
  <c r="K44" i="11"/>
  <c r="K46" i="11"/>
  <c r="K48" i="11"/>
  <c r="K50" i="11"/>
  <c r="K52" i="11"/>
  <c r="K54" i="11"/>
  <c r="K56" i="11"/>
  <c r="K58" i="11"/>
  <c r="K60" i="11"/>
  <c r="K62" i="11"/>
  <c r="J64" i="2"/>
  <c r="J65" i="11"/>
  <c r="K59" i="11"/>
  <c r="K63" i="11"/>
  <c r="F65" i="11"/>
  <c r="E65" i="11"/>
  <c r="K15" i="11"/>
  <c r="K19" i="11"/>
  <c r="K23" i="11"/>
  <c r="K27" i="11"/>
  <c r="K31" i="11"/>
  <c r="K35" i="11"/>
  <c r="K39" i="11"/>
  <c r="K43" i="11"/>
  <c r="K47" i="11"/>
  <c r="K51" i="11"/>
  <c r="K55" i="11"/>
  <c r="K13" i="11"/>
  <c r="K17" i="11"/>
  <c r="K21" i="11"/>
  <c r="K25" i="11"/>
  <c r="K29" i="11"/>
  <c r="K33" i="11"/>
  <c r="K37" i="11"/>
  <c r="K41" i="11"/>
  <c r="K45" i="11"/>
  <c r="K49" i="11"/>
  <c r="K53" i="11"/>
  <c r="K57" i="11"/>
  <c r="K61" i="11"/>
  <c r="C65" i="11"/>
  <c r="K66" i="17"/>
  <c r="C66" i="17"/>
  <c r="K65" i="11" l="1"/>
  <c r="K64" i="16"/>
  <c r="I62" i="2" s="1"/>
  <c r="K63" i="16"/>
  <c r="I61" i="2" s="1"/>
  <c r="K62" i="16"/>
  <c r="I60" i="2" s="1"/>
  <c r="K61" i="16"/>
  <c r="I59" i="2" s="1"/>
  <c r="K60" i="16"/>
  <c r="I58" i="2" s="1"/>
  <c r="K59" i="16"/>
  <c r="I57" i="2" s="1"/>
  <c r="K58" i="16"/>
  <c r="I56" i="2" s="1"/>
  <c r="K57" i="16"/>
  <c r="I55" i="2" s="1"/>
  <c r="K56" i="16"/>
  <c r="I54" i="2" s="1"/>
  <c r="K55" i="16"/>
  <c r="I53" i="2" s="1"/>
  <c r="K54" i="16"/>
  <c r="I52" i="2" s="1"/>
  <c r="K53" i="16"/>
  <c r="I51" i="2" s="1"/>
  <c r="K52" i="16"/>
  <c r="I50" i="2" s="1"/>
  <c r="K51" i="16"/>
  <c r="I49" i="2" s="1"/>
  <c r="K50" i="16"/>
  <c r="I48" i="2" s="1"/>
  <c r="K49" i="16"/>
  <c r="I47" i="2" s="1"/>
  <c r="K48" i="16"/>
  <c r="I46" i="2" s="1"/>
  <c r="K47" i="16"/>
  <c r="I45" i="2" s="1"/>
  <c r="K46" i="16"/>
  <c r="I44" i="2" s="1"/>
  <c r="K45" i="16"/>
  <c r="I43" i="2" s="1"/>
  <c r="K44" i="16"/>
  <c r="I42" i="2" s="1"/>
  <c r="K43" i="16"/>
  <c r="I41" i="2" s="1"/>
  <c r="K42" i="16"/>
  <c r="I40" i="2" s="1"/>
  <c r="K41" i="16"/>
  <c r="I39" i="2" s="1"/>
  <c r="K40" i="16"/>
  <c r="I38" i="2" s="1"/>
  <c r="K39" i="16"/>
  <c r="I37" i="2" s="1"/>
  <c r="K38" i="16"/>
  <c r="I36" i="2" s="1"/>
  <c r="K37" i="16"/>
  <c r="I35" i="2" s="1"/>
  <c r="K36" i="16"/>
  <c r="I34" i="2" s="1"/>
  <c r="K35" i="16"/>
  <c r="I33" i="2" s="1"/>
  <c r="K34" i="16"/>
  <c r="I32" i="2" s="1"/>
  <c r="K33" i="16"/>
  <c r="I31" i="2" s="1"/>
  <c r="K32" i="16"/>
  <c r="I30" i="2" s="1"/>
  <c r="K31" i="16"/>
  <c r="I29" i="2" s="1"/>
  <c r="K30" i="16"/>
  <c r="I28" i="2" s="1"/>
  <c r="K29" i="16"/>
  <c r="I27" i="2" s="1"/>
  <c r="K28" i="16"/>
  <c r="I26" i="2" s="1"/>
  <c r="K27" i="16"/>
  <c r="I25" i="2" s="1"/>
  <c r="K26" i="16"/>
  <c r="I24" i="2" s="1"/>
  <c r="K25" i="16"/>
  <c r="I23" i="2" s="1"/>
  <c r="K24" i="16"/>
  <c r="I22" i="2" s="1"/>
  <c r="K23" i="16"/>
  <c r="I21" i="2" s="1"/>
  <c r="K22" i="16"/>
  <c r="I20" i="2" s="1"/>
  <c r="K21" i="16"/>
  <c r="I19" i="2" s="1"/>
  <c r="K20" i="16"/>
  <c r="I18" i="2" s="1"/>
  <c r="K19" i="16"/>
  <c r="I17" i="2" s="1"/>
  <c r="K18" i="16"/>
  <c r="I16" i="2" s="1"/>
  <c r="K17" i="16"/>
  <c r="I15" i="2" s="1"/>
  <c r="K16" i="16"/>
  <c r="I14" i="2" s="1"/>
  <c r="K15" i="16"/>
  <c r="I13" i="2" s="1"/>
  <c r="K14" i="16"/>
  <c r="I12" i="2" s="1"/>
  <c r="J66" i="16"/>
  <c r="H66" i="16"/>
  <c r="G66" i="16"/>
  <c r="F66" i="16"/>
  <c r="E66" i="16"/>
  <c r="D66" i="16"/>
  <c r="I64" i="2" l="1"/>
  <c r="K66" i="16"/>
  <c r="C66" i="16"/>
  <c r="K64" i="15" l="1"/>
  <c r="H62" i="2" s="1"/>
  <c r="K63" i="15"/>
  <c r="H61" i="2" s="1"/>
  <c r="K62" i="15"/>
  <c r="H60" i="2" s="1"/>
  <c r="K61" i="15"/>
  <c r="H59" i="2" s="1"/>
  <c r="K60" i="15"/>
  <c r="H58" i="2" s="1"/>
  <c r="K59" i="15"/>
  <c r="H57" i="2" s="1"/>
  <c r="K58" i="15"/>
  <c r="H56" i="2" s="1"/>
  <c r="K57" i="15"/>
  <c r="H55" i="2" s="1"/>
  <c r="K56" i="15"/>
  <c r="H54" i="2" s="1"/>
  <c r="K55" i="15"/>
  <c r="H53" i="2" s="1"/>
  <c r="K54" i="15"/>
  <c r="H52" i="2" s="1"/>
  <c r="K53" i="15"/>
  <c r="H51" i="2" s="1"/>
  <c r="K52" i="15"/>
  <c r="H50" i="2" s="1"/>
  <c r="K51" i="15"/>
  <c r="H49" i="2" s="1"/>
  <c r="K50" i="15"/>
  <c r="H48" i="2" s="1"/>
  <c r="K49" i="15"/>
  <c r="H47" i="2" s="1"/>
  <c r="K48" i="15"/>
  <c r="H46" i="2" s="1"/>
  <c r="K47" i="15"/>
  <c r="H45" i="2" s="1"/>
  <c r="K46" i="15"/>
  <c r="H44" i="2" s="1"/>
  <c r="K45" i="15"/>
  <c r="H43" i="2" s="1"/>
  <c r="K44" i="15"/>
  <c r="H42" i="2" s="1"/>
  <c r="K43" i="15"/>
  <c r="H41" i="2" s="1"/>
  <c r="K42" i="15"/>
  <c r="H40" i="2" s="1"/>
  <c r="K41" i="15"/>
  <c r="H39" i="2" s="1"/>
  <c r="K40" i="15"/>
  <c r="H38" i="2" s="1"/>
  <c r="K39" i="15"/>
  <c r="H37" i="2" s="1"/>
  <c r="K38" i="15"/>
  <c r="H36" i="2" s="1"/>
  <c r="K37" i="15"/>
  <c r="H35" i="2" s="1"/>
  <c r="K36" i="15"/>
  <c r="H34" i="2" s="1"/>
  <c r="K35" i="15"/>
  <c r="H33" i="2" s="1"/>
  <c r="K34" i="15"/>
  <c r="H32" i="2" s="1"/>
  <c r="K33" i="15"/>
  <c r="H31" i="2" s="1"/>
  <c r="K32" i="15"/>
  <c r="H30" i="2" s="1"/>
  <c r="K31" i="15"/>
  <c r="H29" i="2" s="1"/>
  <c r="K30" i="15"/>
  <c r="H28" i="2" s="1"/>
  <c r="K29" i="15"/>
  <c r="H27" i="2" s="1"/>
  <c r="K28" i="15"/>
  <c r="H26" i="2" s="1"/>
  <c r="K27" i="15"/>
  <c r="H25" i="2" s="1"/>
  <c r="K26" i="15"/>
  <c r="H24" i="2" s="1"/>
  <c r="K25" i="15"/>
  <c r="H23" i="2" s="1"/>
  <c r="K24" i="15"/>
  <c r="H22" i="2" s="1"/>
  <c r="K23" i="15"/>
  <c r="H21" i="2" s="1"/>
  <c r="K22" i="15"/>
  <c r="H20" i="2" s="1"/>
  <c r="K21" i="15"/>
  <c r="H19" i="2" s="1"/>
  <c r="K20" i="15"/>
  <c r="H18" i="2" s="1"/>
  <c r="K19" i="15"/>
  <c r="H17" i="2" s="1"/>
  <c r="K18" i="15"/>
  <c r="H16" i="2" s="1"/>
  <c r="K17" i="15"/>
  <c r="H15" i="2" s="1"/>
  <c r="K16" i="15"/>
  <c r="H14" i="2" s="1"/>
  <c r="K15" i="15"/>
  <c r="H13" i="2" s="1"/>
  <c r="J66" i="15"/>
  <c r="H66" i="15"/>
  <c r="G66" i="15"/>
  <c r="F66" i="15"/>
  <c r="E66" i="15"/>
  <c r="D66" i="15"/>
  <c r="K14" i="15"/>
  <c r="H12" i="2" s="1"/>
  <c r="H64" i="2" l="1"/>
  <c r="K66" i="15"/>
  <c r="C66" i="15"/>
  <c r="K64" i="14" l="1"/>
  <c r="G62" i="2" s="1"/>
  <c r="K63" i="14"/>
  <c r="G61" i="2" s="1"/>
  <c r="K62" i="14"/>
  <c r="G60" i="2" s="1"/>
  <c r="K61" i="14"/>
  <c r="G59" i="2" s="1"/>
  <c r="K60" i="14"/>
  <c r="G58" i="2" s="1"/>
  <c r="K59" i="14"/>
  <c r="G57" i="2" s="1"/>
  <c r="K58" i="14"/>
  <c r="G56" i="2" s="1"/>
  <c r="K57" i="14"/>
  <c r="G55" i="2" s="1"/>
  <c r="K56" i="14"/>
  <c r="G54" i="2" s="1"/>
  <c r="K55" i="14"/>
  <c r="G53" i="2" s="1"/>
  <c r="K54" i="14"/>
  <c r="G52" i="2" s="1"/>
  <c r="K53" i="14"/>
  <c r="G51" i="2" s="1"/>
  <c r="K52" i="14"/>
  <c r="G50" i="2" s="1"/>
  <c r="K51" i="14"/>
  <c r="G49" i="2" s="1"/>
  <c r="K50" i="14"/>
  <c r="G48" i="2" s="1"/>
  <c r="K49" i="14"/>
  <c r="G47" i="2" s="1"/>
  <c r="K48" i="14"/>
  <c r="G46" i="2" s="1"/>
  <c r="K47" i="14"/>
  <c r="G45" i="2" s="1"/>
  <c r="K46" i="14"/>
  <c r="G44" i="2" s="1"/>
  <c r="K45" i="14"/>
  <c r="G43" i="2" s="1"/>
  <c r="K44" i="14"/>
  <c r="G42" i="2" s="1"/>
  <c r="K43" i="14"/>
  <c r="G41" i="2" s="1"/>
  <c r="K42" i="14"/>
  <c r="G40" i="2" s="1"/>
  <c r="K41" i="14"/>
  <c r="G39" i="2" s="1"/>
  <c r="K40" i="14"/>
  <c r="G38" i="2" s="1"/>
  <c r="K39" i="14"/>
  <c r="G37" i="2" s="1"/>
  <c r="K38" i="14"/>
  <c r="G36" i="2" s="1"/>
  <c r="K37" i="14"/>
  <c r="G35" i="2" s="1"/>
  <c r="K36" i="14"/>
  <c r="G34" i="2" s="1"/>
  <c r="K35" i="14"/>
  <c r="G33" i="2" s="1"/>
  <c r="K34" i="14"/>
  <c r="G32" i="2" s="1"/>
  <c r="K33" i="14"/>
  <c r="G31" i="2" s="1"/>
  <c r="K32" i="14"/>
  <c r="G30" i="2" s="1"/>
  <c r="K31" i="14"/>
  <c r="G29" i="2" s="1"/>
  <c r="K30" i="14"/>
  <c r="G28" i="2" s="1"/>
  <c r="K29" i="14"/>
  <c r="G27" i="2" s="1"/>
  <c r="K28" i="14"/>
  <c r="G26" i="2" s="1"/>
  <c r="K27" i="14"/>
  <c r="G25" i="2" s="1"/>
  <c r="K26" i="14"/>
  <c r="G24" i="2" s="1"/>
  <c r="K25" i="14"/>
  <c r="G23" i="2" s="1"/>
  <c r="K24" i="14"/>
  <c r="G22" i="2" s="1"/>
  <c r="K23" i="14"/>
  <c r="G21" i="2" s="1"/>
  <c r="K22" i="14"/>
  <c r="G20" i="2" s="1"/>
  <c r="K21" i="14"/>
  <c r="G19" i="2" s="1"/>
  <c r="K20" i="14"/>
  <c r="G18" i="2" s="1"/>
  <c r="K19" i="14"/>
  <c r="G17" i="2" s="1"/>
  <c r="K18" i="14"/>
  <c r="G16" i="2" s="1"/>
  <c r="K17" i="14"/>
  <c r="G15" i="2" s="1"/>
  <c r="K16" i="14"/>
  <c r="G14" i="2" s="1"/>
  <c r="K15" i="14"/>
  <c r="G13" i="2" s="1"/>
  <c r="J66" i="14"/>
  <c r="H66" i="14"/>
  <c r="G66" i="14"/>
  <c r="F66" i="14"/>
  <c r="E66" i="14"/>
  <c r="D66" i="14"/>
  <c r="K14" i="14"/>
  <c r="G12" i="2" s="1"/>
  <c r="G64" i="2" l="1"/>
  <c r="K66" i="14"/>
  <c r="C66" i="14"/>
  <c r="K64" i="13" l="1"/>
  <c r="F62" i="2" s="1"/>
  <c r="K63" i="13"/>
  <c r="F61" i="2" s="1"/>
  <c r="K62" i="13"/>
  <c r="F60" i="2" s="1"/>
  <c r="K61" i="13"/>
  <c r="F59" i="2" s="1"/>
  <c r="K60" i="13"/>
  <c r="F58" i="2" s="1"/>
  <c r="K59" i="13"/>
  <c r="F57" i="2" s="1"/>
  <c r="K58" i="13"/>
  <c r="F56" i="2" s="1"/>
  <c r="K57" i="13"/>
  <c r="F55" i="2" s="1"/>
  <c r="K56" i="13"/>
  <c r="F54" i="2" s="1"/>
  <c r="K55" i="13"/>
  <c r="F53" i="2" s="1"/>
  <c r="K54" i="13"/>
  <c r="F52" i="2" s="1"/>
  <c r="K53" i="13"/>
  <c r="F51" i="2" s="1"/>
  <c r="K52" i="13"/>
  <c r="F50" i="2" s="1"/>
  <c r="K51" i="13"/>
  <c r="F49" i="2" s="1"/>
  <c r="K50" i="13"/>
  <c r="F48" i="2" s="1"/>
  <c r="K49" i="13"/>
  <c r="F47" i="2" s="1"/>
  <c r="K48" i="13"/>
  <c r="F46" i="2" s="1"/>
  <c r="K47" i="13"/>
  <c r="F45" i="2" s="1"/>
  <c r="K46" i="13"/>
  <c r="F44" i="2" s="1"/>
  <c r="K45" i="13"/>
  <c r="F43" i="2" s="1"/>
  <c r="K44" i="13"/>
  <c r="F42" i="2" s="1"/>
  <c r="K43" i="13"/>
  <c r="F41" i="2" s="1"/>
  <c r="K42" i="13"/>
  <c r="F40" i="2" s="1"/>
  <c r="K41" i="13"/>
  <c r="F39" i="2" s="1"/>
  <c r="K40" i="13"/>
  <c r="F38" i="2" s="1"/>
  <c r="K39" i="13"/>
  <c r="F37" i="2" s="1"/>
  <c r="K38" i="13"/>
  <c r="F36" i="2" s="1"/>
  <c r="K37" i="13"/>
  <c r="F35" i="2" s="1"/>
  <c r="K36" i="13"/>
  <c r="F34" i="2" s="1"/>
  <c r="K35" i="13"/>
  <c r="F33" i="2" s="1"/>
  <c r="K34" i="13"/>
  <c r="F32" i="2" s="1"/>
  <c r="K33" i="13"/>
  <c r="F31" i="2" s="1"/>
  <c r="K32" i="13"/>
  <c r="F30" i="2" s="1"/>
  <c r="K31" i="13"/>
  <c r="F29" i="2" s="1"/>
  <c r="K30" i="13"/>
  <c r="F28" i="2" s="1"/>
  <c r="K29" i="13"/>
  <c r="F27" i="2" s="1"/>
  <c r="K28" i="13"/>
  <c r="F26" i="2" s="1"/>
  <c r="K27" i="13"/>
  <c r="F25" i="2" s="1"/>
  <c r="K26" i="13"/>
  <c r="F24" i="2" s="1"/>
  <c r="K25" i="13"/>
  <c r="F23" i="2" s="1"/>
  <c r="K24" i="13"/>
  <c r="F22" i="2" s="1"/>
  <c r="K23" i="13"/>
  <c r="F21" i="2" s="1"/>
  <c r="K22" i="13"/>
  <c r="F20" i="2" s="1"/>
  <c r="K21" i="13"/>
  <c r="F19" i="2" s="1"/>
  <c r="K20" i="13"/>
  <c r="F18" i="2" s="1"/>
  <c r="K19" i="13"/>
  <c r="F17" i="2" s="1"/>
  <c r="K18" i="13"/>
  <c r="F16" i="2" s="1"/>
  <c r="K17" i="13"/>
  <c r="F15" i="2" s="1"/>
  <c r="K16" i="13"/>
  <c r="F14" i="2" s="1"/>
  <c r="K15" i="13"/>
  <c r="F13" i="2" s="1"/>
  <c r="J66" i="13"/>
  <c r="H66" i="13"/>
  <c r="G66" i="13"/>
  <c r="F66" i="13"/>
  <c r="E66" i="13"/>
  <c r="D66" i="13"/>
  <c r="K14" i="13"/>
  <c r="F12" i="2" s="1"/>
  <c r="F64" i="2" l="1"/>
  <c r="K66" i="13"/>
  <c r="C66" i="13"/>
  <c r="K64" i="12" l="1"/>
  <c r="E62" i="2" s="1"/>
  <c r="L62" i="2" s="1"/>
  <c r="K63" i="12"/>
  <c r="E61" i="2" s="1"/>
  <c r="L61" i="2" s="1"/>
  <c r="K62" i="12"/>
  <c r="E60" i="2" s="1"/>
  <c r="L60" i="2" s="1"/>
  <c r="K61" i="12"/>
  <c r="E59" i="2" s="1"/>
  <c r="L59" i="2" s="1"/>
  <c r="K60" i="12"/>
  <c r="E58" i="2" s="1"/>
  <c r="L58" i="2" s="1"/>
  <c r="K59" i="12"/>
  <c r="E57" i="2" s="1"/>
  <c r="L57" i="2" s="1"/>
  <c r="K58" i="12"/>
  <c r="E56" i="2" s="1"/>
  <c r="L56" i="2" s="1"/>
  <c r="K57" i="12"/>
  <c r="E55" i="2" s="1"/>
  <c r="L55" i="2" s="1"/>
  <c r="K56" i="12"/>
  <c r="E54" i="2" s="1"/>
  <c r="L54" i="2" s="1"/>
  <c r="K55" i="12"/>
  <c r="E53" i="2" s="1"/>
  <c r="L53" i="2" s="1"/>
  <c r="K54" i="12"/>
  <c r="E52" i="2" s="1"/>
  <c r="L52" i="2" s="1"/>
  <c r="K53" i="12"/>
  <c r="E51" i="2" s="1"/>
  <c r="L51" i="2" s="1"/>
  <c r="K52" i="12"/>
  <c r="E50" i="2" s="1"/>
  <c r="L50" i="2" s="1"/>
  <c r="K51" i="12"/>
  <c r="E49" i="2" s="1"/>
  <c r="L49" i="2" s="1"/>
  <c r="K50" i="12"/>
  <c r="E48" i="2" s="1"/>
  <c r="L48" i="2" s="1"/>
  <c r="K49" i="12"/>
  <c r="E47" i="2" s="1"/>
  <c r="L47" i="2" s="1"/>
  <c r="K48" i="12"/>
  <c r="E46" i="2" s="1"/>
  <c r="L46" i="2" s="1"/>
  <c r="K47" i="12"/>
  <c r="E45" i="2" s="1"/>
  <c r="L45" i="2" s="1"/>
  <c r="K46" i="12"/>
  <c r="E44" i="2" s="1"/>
  <c r="L44" i="2" s="1"/>
  <c r="K45" i="12"/>
  <c r="E43" i="2" s="1"/>
  <c r="L43" i="2" s="1"/>
  <c r="K44" i="12"/>
  <c r="E42" i="2" s="1"/>
  <c r="L42" i="2" s="1"/>
  <c r="K43" i="12"/>
  <c r="E41" i="2" s="1"/>
  <c r="L41" i="2" s="1"/>
  <c r="K42" i="12"/>
  <c r="E40" i="2" s="1"/>
  <c r="L40" i="2" s="1"/>
  <c r="K41" i="12"/>
  <c r="E39" i="2" s="1"/>
  <c r="L39" i="2" s="1"/>
  <c r="K40" i="12"/>
  <c r="E38" i="2" s="1"/>
  <c r="L38" i="2" s="1"/>
  <c r="K39" i="12"/>
  <c r="E37" i="2" s="1"/>
  <c r="L37" i="2" s="1"/>
  <c r="K38" i="12"/>
  <c r="E36" i="2" s="1"/>
  <c r="L36" i="2" s="1"/>
  <c r="K37" i="12"/>
  <c r="E35" i="2" s="1"/>
  <c r="L35" i="2" s="1"/>
  <c r="K36" i="12"/>
  <c r="E34" i="2" s="1"/>
  <c r="L34" i="2" s="1"/>
  <c r="K35" i="12"/>
  <c r="E33" i="2" s="1"/>
  <c r="L33" i="2" s="1"/>
  <c r="K34" i="12"/>
  <c r="E32" i="2" s="1"/>
  <c r="L32" i="2" s="1"/>
  <c r="K33" i="12"/>
  <c r="E31" i="2" s="1"/>
  <c r="L31" i="2" s="1"/>
  <c r="K32" i="12"/>
  <c r="E30" i="2" s="1"/>
  <c r="L30" i="2" s="1"/>
  <c r="K31" i="12"/>
  <c r="E29" i="2" s="1"/>
  <c r="L29" i="2" s="1"/>
  <c r="K30" i="12"/>
  <c r="E28" i="2" s="1"/>
  <c r="L28" i="2" s="1"/>
  <c r="K29" i="12"/>
  <c r="E27" i="2" s="1"/>
  <c r="L27" i="2" s="1"/>
  <c r="K28" i="12"/>
  <c r="E26" i="2" s="1"/>
  <c r="L26" i="2" s="1"/>
  <c r="K27" i="12"/>
  <c r="E25" i="2" s="1"/>
  <c r="L25" i="2" s="1"/>
  <c r="K26" i="12"/>
  <c r="E24" i="2" s="1"/>
  <c r="L24" i="2" s="1"/>
  <c r="K25" i="12"/>
  <c r="E23" i="2" s="1"/>
  <c r="L23" i="2" s="1"/>
  <c r="K24" i="12"/>
  <c r="E22" i="2" s="1"/>
  <c r="L22" i="2" s="1"/>
  <c r="K23" i="12"/>
  <c r="E21" i="2" s="1"/>
  <c r="L21" i="2" s="1"/>
  <c r="K22" i="12"/>
  <c r="E20" i="2" s="1"/>
  <c r="L20" i="2" s="1"/>
  <c r="K21" i="12"/>
  <c r="E19" i="2" s="1"/>
  <c r="L19" i="2" s="1"/>
  <c r="K20" i="12"/>
  <c r="E18" i="2" s="1"/>
  <c r="L18" i="2" s="1"/>
  <c r="K19" i="12"/>
  <c r="E17" i="2" s="1"/>
  <c r="L17" i="2" s="1"/>
  <c r="K18" i="12"/>
  <c r="E16" i="2" s="1"/>
  <c r="L16" i="2" s="1"/>
  <c r="K17" i="12"/>
  <c r="E15" i="2" s="1"/>
  <c r="L15" i="2" s="1"/>
  <c r="K16" i="12"/>
  <c r="E14" i="2" s="1"/>
  <c r="L14" i="2" s="1"/>
  <c r="K15" i="12"/>
  <c r="E13" i="2" s="1"/>
  <c r="L13" i="2" s="1"/>
  <c r="J66" i="12"/>
  <c r="H66" i="12"/>
  <c r="G66" i="12"/>
  <c r="F66" i="12"/>
  <c r="E66" i="12"/>
  <c r="D66" i="12"/>
  <c r="C66" i="12"/>
  <c r="K14" i="12" l="1"/>
  <c r="K66" i="12" l="1"/>
  <c r="E12" i="2"/>
  <c r="L12" i="2" s="1"/>
  <c r="L64" i="2" l="1"/>
  <c r="E64" i="2"/>
</calcChain>
</file>

<file path=xl/sharedStrings.xml><?xml version="1.0" encoding="utf-8"?>
<sst xmlns="http://schemas.openxmlformats.org/spreadsheetml/2006/main" count="778" uniqueCount="107">
  <si>
    <t>U.S. DEPARTMENT OF TRANSPORTATION</t>
  </si>
  <si>
    <t>FEDERAL HIGHWAY ADMINISTRATION</t>
  </si>
  <si>
    <t>(before post-apportionment setasides; before penalties)</t>
  </si>
  <si>
    <t>National</t>
  </si>
  <si>
    <t>Highway</t>
  </si>
  <si>
    <t>Railway-</t>
  </si>
  <si>
    <t>Surface</t>
  </si>
  <si>
    <t>Safety</t>
  </si>
  <si>
    <t>Performance</t>
  </si>
  <si>
    <t>Transportation</t>
  </si>
  <si>
    <t>Improvement</t>
  </si>
  <si>
    <t>Crossings</t>
  </si>
  <si>
    <t>CMAQ</t>
  </si>
  <si>
    <t>Metropolitan</t>
  </si>
  <si>
    <t>Freight</t>
  </si>
  <si>
    <t>Apportioned</t>
  </si>
  <si>
    <t>State</t>
  </si>
  <si>
    <t>Program</t>
  </si>
  <si>
    <t>Planning</t>
  </si>
  <si>
    <t>Total</t>
  </si>
  <si>
    <t>Alabama</t>
  </si>
  <si>
    <t>Alaska</t>
  </si>
  <si>
    <t>Arizona</t>
  </si>
  <si>
    <t>Arkansas</t>
  </si>
  <si>
    <t>California</t>
  </si>
  <si>
    <t>Colorado</t>
  </si>
  <si>
    <t>Connecticut</t>
  </si>
  <si>
    <t>Delaware</t>
  </si>
  <si>
    <t>Dist. of Col.</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</si>
  <si>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</si>
  <si>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</si>
  <si>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</si>
  <si>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</si>
  <si>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</si>
  <si>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</si>
  <si>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</si>
  <si>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</si>
  <si>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</si>
  <si>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</si>
  <si>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</si>
  <si>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</si>
  <si>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</si>
  <si>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</si>
  <si>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</si>
  <si>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</si>
  <si>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</si>
  <si>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</si>
  <si>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</si>
  <si>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</si>
  <si>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</si>
  <si>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</si>
  <si>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</si>
  <si>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</si>
  <si>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</si>
  <si>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</si>
  <si>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</si>
  <si>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</si>
  <si>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</si>
  <si>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</si>
  <si>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</si>
  <si>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</si>
  <si>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</si>
  <si>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</si>
  <si>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</si>
  <si>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</si>
  <si>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</si>
  <si>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</si>
  <si>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</si>
  <si>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</si>
  <si>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</si>
  <si>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</si>
  <si>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Apportioned Total</t>
  </si>
  <si>
    <t xml:space="preserve"> </t>
  </si>
  <si>
    <t>Apportionments</t>
  </si>
  <si>
    <t>FHWA, HCFB-11</t>
  </si>
  <si>
    <t>TA</t>
  </si>
  <si>
    <t>Estimated FY 2016</t>
  </si>
  <si>
    <t>Estimated FY 2017</t>
  </si>
  <si>
    <t>Estimated FY 2018</t>
  </si>
  <si>
    <t>Estimated FY 2019</t>
  </si>
  <si>
    <t>Estimated FY 2020</t>
  </si>
  <si>
    <t xml:space="preserve">National </t>
  </si>
  <si>
    <t>Freight Program</t>
  </si>
  <si>
    <t>Estimated FY 2016-2021</t>
  </si>
  <si>
    <t>Estimated FY 2021</t>
  </si>
  <si>
    <t xml:space="preserve">Disclaimer:  This technical assistance is provided in response to a Congressional request and is not intended to reflect the viewpoint or policies of any element of the </t>
  </si>
  <si>
    <t>Department of Transportation or the Administration. </t>
  </si>
  <si>
    <t>Alternatives</t>
  </si>
  <si>
    <t>SUMMARY OF FY 2015 ANNUALIZED BASE APPORTIONMENTS UNDER THE</t>
  </si>
  <si>
    <t>THE HIGHWAY AND TRANSPORTATION FUNDING ACT OF 2014, AS AMENDED</t>
  </si>
  <si>
    <t>BY THE HIGHWAY AND TRANSPORTATION FUNDING ACT OF 2015</t>
  </si>
  <si>
    <t>Disclaimer:  This technical assistance is provided in response to a Congressional request and is not intended to reflect the viewpoint or policies of</t>
  </si>
  <si>
    <t xml:space="preserve"> any element of the Department of Transportation or the Administration. </t>
  </si>
  <si>
    <t>Annualized FY 2015</t>
  </si>
  <si>
    <t>COMPARISON OF FY 2015 ANNUALIZED APPORTIONMENTS UNDER THE HIGHWAY AND TRANSPORTATION FUNDING ACT OF 2014, AS AMENDED BY THE</t>
  </si>
  <si>
    <t>HIGHWAY AND TRANSPORTATION FUNDING ACT OF 2015 AND FY 2016 THROUGH FY 2021 ESTIMATED APPORTIONMENTS UNDER THE DRIVE ACT (H.R. 22) AS PASSED BY THE SENATE</t>
  </si>
  <si>
    <t>SUMMARY OF FY 2016 THROUGH FY 2021 ESTIMATED APPORTIONMENTS UNDER THE DRIVE ACT (H.R. 22) AS PASSED BY THE SENATE</t>
  </si>
  <si>
    <t>SUMMARY OF FY 2016 ESTIMATED BASE APPORTIONMENTS UNDER THE DRIVE ACT (H.R. 22) AS PASSED BY THE SENATE</t>
  </si>
  <si>
    <t>SUMMARY OF FY 2017 ESTIMATED BASE APPORTIONMENTS UNDER THE DRIVE ACT (H.R. 22) AS PASSED BY THE SENATE</t>
  </si>
  <si>
    <t>SUMMARY OF FY 2018 ESTIMATED BASE APPORTIONMENTS UNDER THE DRIVE ACT (H.R. 22) AS PASSED BY THE SENATE</t>
  </si>
  <si>
    <t>SUMMARY OF FY 2019 ESTIMATED BASE APPORTIONMENTS UNDER THE DRIVE ACT (H.R. 22) AS PASSED BY THE SENATE</t>
  </si>
  <si>
    <t>SUMMARY OF FY 2020 ESTIMATED BASE APPORTIONMENTS UNDER THE DRIVE ACT (H.R. 22) AS PASSED BY THE SENATE</t>
  </si>
  <si>
    <t>SUMMARY OF FY 2021 ESTIMATED BASE APPORTIONMENTS UNDER THE DRIVE ACT (H.R. 22) AS PASSED BY THE SENATE</t>
  </si>
  <si>
    <t xml:space="preserve">The column titles for this worksheet are in row 2. They span cells E2 through E3. The data spans cells B6 through L67. There is information in every cell for column B through L.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</si>
  <si>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 xml:space="preserve">The column titles for this worksheet are in row 1. They span cells C1 through C2. The data spans cells A5 through K68. There is information in every cell for column A through K.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</si>
  <si>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 xml:space="preserve">The column titles for this worksheet are in row 6. They span cells C6 through C9. The data spans cells B11 through I71. There is information in every cell for column B through I.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</si>
  <si>
    <t xml:space="preserve">The column titles for this worksheet are in row 2. They span cells C2 through C3. The data spans cells B6 through K69. There is information in every cell for column B through K.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</si>
</sst>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quot;$&quot;#,##0\)"/>
    <numFmt numFmtId="165" formatCode="_(* #,##0_);_(* \(#,##0\);_(* &quot;-&quot;_);_(@_)"/>
    <numFmt numFmtId="166" formatCode="_(&quot;$&quot;* #,##0.00_);_(&quot;$&quot;* \(#,##0.00\);_(&quot;$&quot;* &quot;-&quot;??_);_(@_)"/>
    <numFmt numFmtId="167" formatCode="_(* #,##0.00_);_(* \(#,##0.00\);_(* &quot;-&quot;??_);_(@_)"/>
    <numFmt numFmtId="168" formatCode="_(* #,##0_);_(* \(#,##0\);_(* &quot;-&quot;??_);_(@_)"/>
  </numFmts>
  <fonts count="2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b/>
      <sz val="11"/>
      <name val="Arial"/>
      <family val="2"/>
    </font>
    <font>
      <b/>
      <u/>
      <sz val="10"/>
      <name val="Arial"/>
      <family val="2"/>
    </font>
    <font>
      <sz val="6"/>
      <name val="P-AVGARD"/>
    </font>
    <font>
      <sz val="10"/>
      <name val="Arial"/>
      <family val="2"/>
    </font>
    <font>
      <b/>
      <sz val="12"/>
      <name val="Arial"/>
      <family val="2"/>
    </font>
    <font>
      <b/>
      <i/>
      <sz val="8"/>
      <name val="Arial"/>
      <family val="2"/>
    </font>
    <font>
      <b/>
      <sz val="9"/>
      <color theme="1"/>
      <name val="Arial"/>
      <family val="2"/>
    </font>
    <font>
      <sz val="18"/>
      <name val="Arial"/>
      <family val="2"/>
    </font>
    <font>
      <sz val="12"/>
      <name val="Arial"/>
      <family val="2"/>
    </font>
    <font>
      <i/>
      <sz val="10"/>
      <name val="Arial"/>
      <family val="2"/>
    </font>
    <font>
      <i/>
      <sz val="11"/>
      <name val="Calibri"/>
      <family val="2"/>
    </font>
    <font>
      <b/>
      <sz val="14"/>
      <name val="Arial"/>
      <family val="2"/>
    </font>
    <font>
      <b/>
      <sz val="10"/>
      <color theme="0"/>
      <name val="Arial"/>
      <family val="2"/>
    </font>
  </fonts>
  <fills count="3">
    <fill>
      <patternFill patternType="none"/>
    </fill>
    <fill>
      <patternFill patternType="gray125"/>
    </fill>
    <fill>
      <patternFill patternType="solid">
        <fgColor theme="1"/>
        <bgColor indexed="64"/>
      </patternFill>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24"/>
      </top>
      <bottom/>
      <diagonal/>
    </border>
    <border>
      <left/>
      <right style="thin">
        <color indexed="64"/>
      </right>
      <top style="thin">
        <color indexed="64"/>
      </top>
      <bottom style="thin">
        <color indexed="64"/>
      </bottom>
      <diagonal/>
    </border>
  </borders>
  <cellStyleXfs count="54">
    <xf numFmtId="0" fontId="0"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3" fontId="4" fillId="0" borderId="0" applyFont="0" applyFill="0" applyBorder="0" applyAlignment="0" applyProtection="0">
      <alignment vertical="top"/>
    </xf>
    <xf numFmtId="3" fontId="4" fillId="0" borderId="0" applyFont="0" applyFill="0" applyBorder="0" applyAlignment="0" applyProtection="0">
      <alignment vertical="top"/>
    </xf>
    <xf numFmtId="164" fontId="4" fillId="0" borderId="0" applyFont="0" applyFill="0" applyBorder="0" applyAlignment="0" applyProtection="0">
      <alignment vertical="top"/>
    </xf>
    <xf numFmtId="164" fontId="4" fillId="0" borderId="0" applyFont="0" applyFill="0" applyBorder="0" applyAlignment="0" applyProtection="0">
      <alignment vertical="top"/>
    </xf>
    <xf numFmtId="0" fontId="4" fillId="0" borderId="0" applyFont="0" applyFill="0" applyBorder="0" applyAlignment="0" applyProtection="0">
      <alignment vertical="top"/>
    </xf>
    <xf numFmtId="0" fontId="4" fillId="0" borderId="0" applyFont="0" applyFill="0" applyBorder="0" applyAlignment="0" applyProtection="0">
      <alignment vertical="top"/>
    </xf>
    <xf numFmtId="2" fontId="4" fillId="0" borderId="0" applyFont="0" applyFill="0" applyBorder="0" applyAlignment="0" applyProtection="0">
      <alignment vertical="top"/>
    </xf>
    <xf numFmtId="2" fontId="4" fillId="0" borderId="0" applyFont="0" applyFill="0" applyBorder="0" applyAlignment="0" applyProtection="0">
      <alignment vertical="top"/>
    </xf>
    <xf numFmtId="0" fontId="4" fillId="0" borderId="0"/>
    <xf numFmtId="0" fontId="3" fillId="0" borderId="0"/>
    <xf numFmtId="0" fontId="4" fillId="0" borderId="0"/>
    <xf numFmtId="0" fontId="9" fillId="0" borderId="0"/>
    <xf numFmtId="0" fontId="3" fillId="0" borderId="0"/>
    <xf numFmtId="9" fontId="4" fillId="0" borderId="0" applyFont="0" applyFill="0" applyBorder="0" applyAlignment="0" applyProtection="0"/>
    <xf numFmtId="0" fontId="10" fillId="0" borderId="0"/>
    <xf numFmtId="166" fontId="4" fillId="0" borderId="0" applyFont="0" applyFill="0" applyBorder="0" applyAlignment="0" applyProtection="0"/>
    <xf numFmtId="166" fontId="4" fillId="0" borderId="0" applyFont="0" applyFill="0" applyBorder="0" applyAlignment="0" applyProtection="0"/>
    <xf numFmtId="0" fontId="14"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0" fontId="4" fillId="0" borderId="15" applyNumberFormat="0" applyFont="0" applyFill="0" applyAlignment="0" applyProtection="0">
      <alignment vertical="top"/>
    </xf>
    <xf numFmtId="0" fontId="4" fillId="0" borderId="15" applyNumberFormat="0" applyFont="0" applyFill="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cellStyleXfs>
  <cellXfs count="108">
    <xf numFmtId="0" fontId="0" fillId="0" borderId="0" xfId="0"/>
    <xf numFmtId="0" fontId="5" fillId="0" borderId="0" xfId="0" applyFont="1"/>
    <xf numFmtId="0" fontId="5" fillId="0" borderId="0" xfId="0" applyFont="1" applyAlignment="1">
      <alignment horizontal="centerContinuous"/>
    </xf>
    <xf numFmtId="15" fontId="5" fillId="0" borderId="0" xfId="0" applyNumberFormat="1" applyFont="1" applyAlignment="1">
      <alignment horizontal="right"/>
    </xf>
    <xf numFmtId="1" fontId="5" fillId="0" borderId="0" xfId="0" applyNumberFormat="1" applyFont="1"/>
    <xf numFmtId="18" fontId="5" fillId="0" borderId="0" xfId="0" applyNumberFormat="1" applyFont="1" applyAlignment="1">
      <alignment horizontal="right"/>
    </xf>
    <xf numFmtId="1" fontId="6" fillId="0" borderId="0" xfId="0" applyNumberFormat="1" applyFont="1"/>
    <xf numFmtId="0" fontId="5" fillId="0" borderId="0" xfId="0" applyFont="1" applyAlignment="1">
      <alignment horizontal="center"/>
    </xf>
    <xf numFmtId="1" fontId="5" fillId="0" borderId="0" xfId="0" applyNumberFormat="1" applyFont="1" applyAlignment="1">
      <alignment horizontal="left"/>
    </xf>
    <xf numFmtId="1" fontId="5" fillId="0" borderId="0" xfId="0" applyNumberFormat="1" applyFont="1" applyAlignment="1">
      <alignment horizontal="center"/>
    </xf>
    <xf numFmtId="3" fontId="4" fillId="0" borderId="0" xfId="0" applyNumberFormat="1" applyFont="1"/>
    <xf numFmtId="20" fontId="5" fillId="0" borderId="0" xfId="0" applyNumberFormat="1" applyFont="1" applyAlignment="1"/>
    <xf numFmtId="1" fontId="5" fillId="0" borderId="0" xfId="2" applyNumberFormat="1" applyFont="1" applyAlignment="1">
      <alignment horizontal="centerContinuous"/>
    </xf>
    <xf numFmtId="0" fontId="0" fillId="0" borderId="0" xfId="0" applyAlignment="1">
      <alignment horizontal="center"/>
    </xf>
    <xf numFmtId="0" fontId="7" fillId="0" borderId="0" xfId="0" applyFont="1" applyAlignment="1">
      <alignment horizontal="left"/>
    </xf>
    <xf numFmtId="0" fontId="5" fillId="0" borderId="0" xfId="0" applyFont="1" applyBorder="1" applyAlignment="1">
      <alignment horizontal="center"/>
    </xf>
    <xf numFmtId="0" fontId="7" fillId="0" borderId="0" xfId="0" applyFont="1" applyAlignment="1">
      <alignment horizontal="right"/>
    </xf>
    <xf numFmtId="0" fontId="8" fillId="0" borderId="0" xfId="0" applyFont="1" applyAlignment="1">
      <alignment horizontal="center"/>
    </xf>
    <xf numFmtId="0" fontId="4" fillId="0" borderId="1" xfId="0" applyFont="1" applyBorder="1" applyAlignment="1">
      <alignment horizontal="left"/>
    </xf>
    <xf numFmtId="0" fontId="4" fillId="0" borderId="1" xfId="0" applyFont="1" applyBorder="1"/>
    <xf numFmtId="0" fontId="5" fillId="0" borderId="2" xfId="0" applyFont="1" applyBorder="1" applyAlignment="1">
      <alignment horizontal="left"/>
    </xf>
    <xf numFmtId="168" fontId="4" fillId="0" borderId="3" xfId="1" applyNumberFormat="1" applyFont="1" applyBorder="1"/>
    <xf numFmtId="165" fontId="4" fillId="0" borderId="3" xfId="1" applyNumberFormat="1" applyFont="1" applyBorder="1"/>
    <xf numFmtId="168" fontId="4" fillId="0" borderId="4" xfId="1" applyNumberFormat="1" applyFont="1" applyBorder="1"/>
    <xf numFmtId="0" fontId="5" fillId="0" borderId="5" xfId="0" applyFont="1" applyFill="1" applyBorder="1" applyAlignment="1">
      <alignment horizontal="left"/>
    </xf>
    <xf numFmtId="168" fontId="4" fillId="0" borderId="0" xfId="1" applyNumberFormat="1" applyFont="1" applyFill="1" applyBorder="1"/>
    <xf numFmtId="168" fontId="4" fillId="0" borderId="6" xfId="1" applyNumberFormat="1" applyFont="1" applyFill="1" applyBorder="1"/>
    <xf numFmtId="0" fontId="5" fillId="0" borderId="7" xfId="0" applyFont="1" applyFill="1" applyBorder="1" applyAlignment="1">
      <alignment horizontal="left"/>
    </xf>
    <xf numFmtId="168" fontId="4" fillId="0" borderId="1" xfId="1" applyNumberFormat="1" applyFont="1" applyFill="1" applyBorder="1"/>
    <xf numFmtId="168" fontId="4" fillId="0" borderId="8" xfId="1" applyNumberFormat="1" applyFont="1" applyFill="1" applyBorder="1"/>
    <xf numFmtId="0" fontId="5" fillId="0" borderId="5" xfId="0" applyFont="1" applyBorder="1" applyAlignment="1">
      <alignment horizontal="left"/>
    </xf>
    <xf numFmtId="0" fontId="5" fillId="0" borderId="7" xfId="0" applyFont="1" applyBorder="1" applyAlignment="1">
      <alignment horizontal="left"/>
    </xf>
    <xf numFmtId="3" fontId="5" fillId="0" borderId="9" xfId="0" applyNumberFormat="1" applyFont="1" applyBorder="1" applyAlignment="1">
      <alignment horizontal="left"/>
    </xf>
    <xf numFmtId="168" fontId="4" fillId="0" borderId="10" xfId="1" applyNumberFormat="1" applyFont="1" applyBorder="1"/>
    <xf numFmtId="3" fontId="5" fillId="0" borderId="7" xfId="0" applyNumberFormat="1" applyFont="1" applyBorder="1" applyAlignment="1">
      <alignment horizontal="left"/>
    </xf>
    <xf numFmtId="168" fontId="4" fillId="0" borderId="1" xfId="1" applyNumberFormat="1" applyFont="1" applyBorder="1"/>
    <xf numFmtId="168" fontId="4" fillId="0" borderId="11" xfId="1" applyNumberFormat="1" applyFont="1" applyBorder="1"/>
    <xf numFmtId="168" fontId="4" fillId="0" borderId="0" xfId="1" applyNumberFormat="1" applyFont="1" applyBorder="1"/>
    <xf numFmtId="0" fontId="5" fillId="0" borderId="0" xfId="21" applyFont="1"/>
    <xf numFmtId="14" fontId="5" fillId="0" borderId="0" xfId="21" applyNumberFormat="1" applyFont="1" applyFill="1" applyAlignment="1"/>
    <xf numFmtId="18" fontId="5" fillId="0" borderId="0" xfId="21" applyNumberFormat="1" applyFont="1" applyAlignment="1"/>
    <xf numFmtId="3" fontId="4" fillId="0" borderId="0" xfId="21" applyNumberFormat="1" applyFont="1"/>
    <xf numFmtId="1" fontId="6" fillId="0" borderId="0" xfId="21" applyNumberFormat="1" applyFont="1"/>
    <xf numFmtId="0" fontId="11" fillId="0" borderId="0" xfId="21" applyFont="1" applyAlignment="1"/>
    <xf numFmtId="0" fontId="10" fillId="0" borderId="0" xfId="21" applyAlignment="1">
      <alignment horizontal="centerContinuous"/>
    </xf>
    <xf numFmtId="20" fontId="5" fillId="0" borderId="0" xfId="21" applyNumberFormat="1" applyFont="1" applyAlignment="1"/>
    <xf numFmtId="0" fontId="10" fillId="0" borderId="0" xfId="21" applyAlignment="1"/>
    <xf numFmtId="0" fontId="5" fillId="0" borderId="0" xfId="21" applyFont="1" applyBorder="1" applyAlignment="1">
      <alignment horizontal="center"/>
    </xf>
    <xf numFmtId="0" fontId="5" fillId="0" borderId="0" xfId="21" applyFont="1" applyBorder="1" applyAlignment="1">
      <alignment horizontal="right"/>
    </xf>
    <xf numFmtId="0" fontId="5" fillId="0" borderId="2" xfId="21" applyFont="1" applyBorder="1" applyAlignment="1">
      <alignment horizontal="left"/>
    </xf>
    <xf numFmtId="0" fontId="5" fillId="0" borderId="5" xfId="21" applyFont="1" applyBorder="1" applyAlignment="1">
      <alignment horizontal="left"/>
    </xf>
    <xf numFmtId="0" fontId="5" fillId="0" borderId="7" xfId="21" applyFont="1" applyBorder="1" applyAlignment="1">
      <alignment horizontal="left"/>
    </xf>
    <xf numFmtId="3" fontId="5" fillId="0" borderId="5" xfId="21" applyNumberFormat="1" applyFont="1" applyBorder="1" applyAlignment="1">
      <alignment horizontal="left"/>
    </xf>
    <xf numFmtId="168" fontId="4" fillId="0" borderId="0" xfId="1" applyNumberFormat="1" applyFont="1"/>
    <xf numFmtId="3" fontId="5" fillId="0" borderId="7" xfId="21" applyNumberFormat="1" applyFont="1" applyBorder="1" applyAlignment="1">
      <alignment horizontal="left"/>
    </xf>
    <xf numFmtId="168" fontId="4" fillId="0" borderId="14" xfId="1" applyNumberFormat="1" applyFont="1" applyBorder="1"/>
    <xf numFmtId="3" fontId="5" fillId="0" borderId="0" xfId="21" applyNumberFormat="1" applyFont="1" applyBorder="1" applyAlignment="1">
      <alignment horizontal="left"/>
    </xf>
    <xf numFmtId="0" fontId="4" fillId="0" borderId="0" xfId="21" applyFont="1"/>
    <xf numFmtId="0" fontId="5" fillId="0" borderId="0" xfId="21" applyFont="1" applyAlignment="1">
      <alignment horizontal="center"/>
    </xf>
    <xf numFmtId="3" fontId="4" fillId="0" borderId="13" xfId="1" applyNumberFormat="1" applyFont="1" applyBorder="1"/>
    <xf numFmtId="3" fontId="4" fillId="0" borderId="12" xfId="1" applyNumberFormat="1" applyFont="1" applyBorder="1"/>
    <xf numFmtId="3" fontId="4" fillId="0" borderId="14" xfId="1" applyNumberFormat="1" applyFont="1" applyBorder="1"/>
    <xf numFmtId="168" fontId="4" fillId="0" borderId="12" xfId="1" applyNumberFormat="1" applyFont="1" applyBorder="1"/>
    <xf numFmtId="0" fontId="8" fillId="0" borderId="0" xfId="21" applyFont="1" applyBorder="1" applyAlignment="1">
      <alignment horizontal="center"/>
    </xf>
    <xf numFmtId="0" fontId="4" fillId="0" borderId="0" xfId="21" applyFont="1" applyBorder="1" applyAlignment="1">
      <alignment horizontal="left"/>
    </xf>
    <xf numFmtId="3" fontId="4" fillId="0" borderId="0" xfId="21" applyNumberFormat="1" applyFont="1" applyBorder="1"/>
    <xf numFmtId="0" fontId="8" fillId="0" borderId="0" xfId="21" applyFont="1" applyBorder="1" applyAlignment="1">
      <alignment horizontal="right"/>
    </xf>
    <xf numFmtId="3" fontId="4" fillId="0" borderId="0" xfId="1" applyNumberFormat="1" applyFont="1" applyBorder="1"/>
    <xf numFmtId="3" fontId="4" fillId="0" borderId="3" xfId="1" applyNumberFormat="1" applyFont="1" applyBorder="1"/>
    <xf numFmtId="3" fontId="4" fillId="0" borderId="1" xfId="1" applyNumberFormat="1" applyFont="1" applyBorder="1"/>
    <xf numFmtId="0" fontId="5" fillId="0" borderId="0" xfId="21" applyFont="1" applyAlignment="1">
      <alignment horizontal="centerContinuous"/>
    </xf>
    <xf numFmtId="0" fontId="12" fillId="0" borderId="0" xfId="21" applyFont="1" applyAlignment="1">
      <alignment horizontal="centerContinuous"/>
    </xf>
    <xf numFmtId="0" fontId="13" fillId="0" borderId="0" xfId="0" applyFont="1" applyAlignment="1">
      <alignment horizontal="centerContinuous"/>
    </xf>
    <xf numFmtId="3" fontId="4" fillId="0" borderId="4" xfId="1" applyNumberFormat="1" applyFont="1" applyBorder="1"/>
    <xf numFmtId="3" fontId="4" fillId="0" borderId="6" xfId="1" applyNumberFormat="1" applyFont="1" applyBorder="1"/>
    <xf numFmtId="3" fontId="4" fillId="0" borderId="8" xfId="1" applyNumberFormat="1" applyFont="1" applyBorder="1"/>
    <xf numFmtId="20" fontId="5" fillId="0" borderId="0" xfId="0" applyNumberFormat="1" applyFont="1" applyAlignment="1">
      <alignment horizontal="centerContinuous"/>
    </xf>
    <xf numFmtId="0" fontId="4" fillId="0" borderId="0" xfId="0" applyFont="1" applyBorder="1"/>
    <xf numFmtId="168" fontId="4" fillId="0" borderId="13" xfId="1" applyNumberFormat="1" applyFont="1" applyBorder="1"/>
    <xf numFmtId="168" fontId="4" fillId="0" borderId="12" xfId="1" applyNumberFormat="1" applyFont="1" applyFill="1" applyBorder="1"/>
    <xf numFmtId="168" fontId="4" fillId="0" borderId="14" xfId="1" applyNumberFormat="1" applyFont="1" applyFill="1" applyBorder="1"/>
    <xf numFmtId="168" fontId="4" fillId="0" borderId="16" xfId="1" applyNumberFormat="1" applyFont="1" applyBorder="1"/>
    <xf numFmtId="3" fontId="16" fillId="0" borderId="0" xfId="3" applyNumberFormat="1" applyFont="1" applyBorder="1" applyAlignment="1">
      <alignment horizontal="left"/>
    </xf>
    <xf numFmtId="3" fontId="5" fillId="0" borderId="0" xfId="0" applyNumberFormat="1" applyFont="1" applyBorder="1" applyAlignment="1">
      <alignment horizontal="left"/>
    </xf>
    <xf numFmtId="0" fontId="16" fillId="0" borderId="0" xfId="21" applyFont="1"/>
    <xf numFmtId="0" fontId="0" fillId="0" borderId="0" xfId="0"/>
    <xf numFmtId="0" fontId="0" fillId="0" borderId="0" xfId="0"/>
    <xf numFmtId="0" fontId="17" fillId="0" borderId="0" xfId="36" applyFont="1"/>
    <xf numFmtId="0" fontId="17" fillId="0" borderId="0" xfId="36" applyFont="1"/>
    <xf numFmtId="0" fontId="17" fillId="0" borderId="0" xfId="36" applyFont="1"/>
    <xf numFmtId="0" fontId="17" fillId="0" borderId="0" xfId="36" applyFont="1"/>
    <xf numFmtId="0" fontId="17" fillId="0" borderId="0" xfId="36" applyFont="1"/>
    <xf numFmtId="0" fontId="17" fillId="0" borderId="0" xfId="36" applyFont="1"/>
    <xf numFmtId="0" fontId="5" fillId="0" borderId="0" xfId="0" applyFont="1" applyAlignment="1">
      <alignment horizontal="centerContinuous"/>
    </xf>
    <xf numFmtId="0" fontId="17" fillId="0" borderId="0" xfId="36" applyFont="1"/>
    <xf numFmtId="0" fontId="5" fillId="0" borderId="0" xfId="52" applyFont="1"/>
    <xf numFmtId="0" fontId="18" fillId="0" borderId="0" xfId="0" applyFont="1"/>
    <xf numFmtId="0" fontId="0" fillId="0" borderId="0" xfId="0" applyFill="1"/>
    <xf numFmtId="3" fontId="4" fillId="0" borderId="0" xfId="0" applyNumberFormat="1" applyFont="1" applyFill="1"/>
    <xf numFmtId="1" fontId="5" fillId="0" borderId="0" xfId="2" applyNumberFormat="1" applyFont="1" applyFill="1" applyAlignment="1">
      <alignment horizontal="centerContinuous"/>
    </xf>
    <xf numFmtId="0" fontId="17" fillId="0" borderId="0" xfId="53" applyFont="1"/>
    <xf numFmtId="0" fontId="16" fillId="0" borderId="0" xfId="52" applyFont="1"/>
    <xf numFmtId="3" fontId="4" fillId="0" borderId="0" xfId="21" applyNumberFormat="1" applyFont="1" applyAlignment="1">
      <alignment horizontal="centerContinuous"/>
    </xf>
    <xf numFmtId="168" fontId="4" fillId="2" borderId="3" xfId="1" applyNumberFormat="1" applyFont="1" applyFill="1" applyBorder="1"/>
    <xf numFmtId="168" fontId="4" fillId="2" borderId="0" xfId="1" applyNumberFormat="1" applyFont="1" applyFill="1" applyBorder="1"/>
    <xf numFmtId="168" fontId="4" fillId="2" borderId="1" xfId="1" applyNumberFormat="1" applyFont="1" applyFill="1" applyBorder="1"/>
    <xf numFmtId="3" fontId="5" fillId="2" borderId="0" xfId="21" applyNumberFormat="1" applyFont="1" applyFill="1" applyBorder="1" applyAlignment="1">
      <alignment horizontal="left"/>
    </xf>
    <xf numFmtId="0" fontId="19" fillId="0" borderId="0" xfId="0" applyFont="1"/>
  </cellXfs>
  <cellStyles count="54">
    <cellStyle name="Comma" xfId="1" builtinId="3"/>
    <cellStyle name="Comma 2" xfId="4" xr:uid="{00000000-0005-0000-0000-000001000000}"/>
    <cellStyle name="Comma 2 2" xfId="5" xr:uid="{00000000-0005-0000-0000-000002000000}"/>
    <cellStyle name="Comma 3" xfId="6" xr:uid="{00000000-0005-0000-0000-000003000000}"/>
    <cellStyle name="Comma0" xfId="7" xr:uid="{00000000-0005-0000-0000-000004000000}"/>
    <cellStyle name="Comma0 2" xfId="8" xr:uid="{00000000-0005-0000-0000-000005000000}"/>
    <cellStyle name="Currency 2" xfId="22" xr:uid="{00000000-0005-0000-0000-000006000000}"/>
    <cellStyle name="Currency 3" xfId="23" xr:uid="{00000000-0005-0000-0000-000007000000}"/>
    <cellStyle name="Currency0" xfId="9" xr:uid="{00000000-0005-0000-0000-000008000000}"/>
    <cellStyle name="Currency0 2" xfId="10" xr:uid="{00000000-0005-0000-0000-000009000000}"/>
    <cellStyle name="Date" xfId="11" xr:uid="{00000000-0005-0000-0000-00000A000000}"/>
    <cellStyle name="Date 2" xfId="12" xr:uid="{00000000-0005-0000-0000-00000B000000}"/>
    <cellStyle name="Fixed" xfId="13" xr:uid="{00000000-0005-0000-0000-00000C000000}"/>
    <cellStyle name="Fixed 2" xfId="14" xr:uid="{00000000-0005-0000-0000-00000D000000}"/>
    <cellStyle name="Heading 1 2" xfId="24" xr:uid="{00000000-0005-0000-0000-00000E000000}"/>
    <cellStyle name="Heading 2 2" xfId="25" xr:uid="{00000000-0005-0000-0000-00000F000000}"/>
    <cellStyle name="Normal" xfId="0" builtinId="0"/>
    <cellStyle name="Normal 2" xfId="15" xr:uid="{00000000-0005-0000-0000-000011000000}"/>
    <cellStyle name="Normal 2 2" xfId="16" xr:uid="{00000000-0005-0000-0000-000012000000}"/>
    <cellStyle name="Normal 2 2 2" xfId="26" xr:uid="{00000000-0005-0000-0000-000013000000}"/>
    <cellStyle name="Normal 2 2 2 2" xfId="27" xr:uid="{00000000-0005-0000-0000-000014000000}"/>
    <cellStyle name="Normal 2 2 2 2 2" xfId="36" xr:uid="{00000000-0005-0000-0000-000015000000}"/>
    <cellStyle name="Normal 2 2 2 2 2 2" xfId="53" xr:uid="{00000000-0005-0000-0000-000016000000}"/>
    <cellStyle name="Normal 2 2 2 2 3" xfId="37" xr:uid="{00000000-0005-0000-0000-000017000000}"/>
    <cellStyle name="Normal 2 2 2 3" xfId="38" xr:uid="{00000000-0005-0000-0000-000018000000}"/>
    <cellStyle name="Normal 2 2 2 4" xfId="39" xr:uid="{00000000-0005-0000-0000-000019000000}"/>
    <cellStyle name="Normal 2 2 3" xfId="28" xr:uid="{00000000-0005-0000-0000-00001A000000}"/>
    <cellStyle name="Normal 2 2 3 2" xfId="40" xr:uid="{00000000-0005-0000-0000-00001B000000}"/>
    <cellStyle name="Normal 2 2 3 3" xfId="41" xr:uid="{00000000-0005-0000-0000-00001C000000}"/>
    <cellStyle name="Normal 2 2 4" xfId="42" xr:uid="{00000000-0005-0000-0000-00001D000000}"/>
    <cellStyle name="Normal 2 2 5" xfId="43" xr:uid="{00000000-0005-0000-0000-00001E000000}"/>
    <cellStyle name="Normal 2 3" xfId="17" xr:uid="{00000000-0005-0000-0000-00001F000000}"/>
    <cellStyle name="Normal 3" xfId="18" xr:uid="{00000000-0005-0000-0000-000020000000}"/>
    <cellStyle name="Normal 4" xfId="2" xr:uid="{00000000-0005-0000-0000-000021000000}"/>
    <cellStyle name="Normal 5" xfId="3" xr:uid="{00000000-0005-0000-0000-000022000000}"/>
    <cellStyle name="Normal 6" xfId="19" xr:uid="{00000000-0005-0000-0000-000023000000}"/>
    <cellStyle name="Normal 6 2" xfId="29" xr:uid="{00000000-0005-0000-0000-000024000000}"/>
    <cellStyle name="Normal 6 2 2" xfId="30" xr:uid="{00000000-0005-0000-0000-000025000000}"/>
    <cellStyle name="Normal 6 2 2 2" xfId="44" xr:uid="{00000000-0005-0000-0000-000026000000}"/>
    <cellStyle name="Normal 6 2 2 3" xfId="45" xr:uid="{00000000-0005-0000-0000-000027000000}"/>
    <cellStyle name="Normal 6 2 3" xfId="46" xr:uid="{00000000-0005-0000-0000-000028000000}"/>
    <cellStyle name="Normal 6 2 4" xfId="47" xr:uid="{00000000-0005-0000-0000-000029000000}"/>
    <cellStyle name="Normal 6 3" xfId="31" xr:uid="{00000000-0005-0000-0000-00002A000000}"/>
    <cellStyle name="Normal 6 3 2" xfId="48" xr:uid="{00000000-0005-0000-0000-00002B000000}"/>
    <cellStyle name="Normal 6 3 3" xfId="49" xr:uid="{00000000-0005-0000-0000-00002C000000}"/>
    <cellStyle name="Normal 6 4" xfId="50" xr:uid="{00000000-0005-0000-0000-00002D000000}"/>
    <cellStyle name="Normal 6 5" xfId="51" xr:uid="{00000000-0005-0000-0000-00002E000000}"/>
    <cellStyle name="Normal 7" xfId="21" xr:uid="{00000000-0005-0000-0000-00002F000000}"/>
    <cellStyle name="Normal 7 2" xfId="52" xr:uid="{00000000-0005-0000-0000-000030000000}"/>
    <cellStyle name="Percent 2" xfId="20" xr:uid="{00000000-0005-0000-0000-000031000000}"/>
    <cellStyle name="Percent 2 2" xfId="32" xr:uid="{00000000-0005-0000-0000-000032000000}"/>
    <cellStyle name="Percent 2 3" xfId="33" xr:uid="{00000000-0005-0000-0000-000033000000}"/>
    <cellStyle name="Total 2" xfId="34" xr:uid="{00000000-0005-0000-0000-000034000000}"/>
    <cellStyle name="Total 3" xfId="35"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Owner/My%20Documents/a%20work1/extensionSTEA03/STEA04%20pt3/STEA04%20PT3%20.59%25%20RESCISSION/STEA04%20pt3%20.59%25%20rescis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Valentina/Local%20Settings/Temporary%20Internet%20Files/Content.IE5/0JDBUMR9/Old%20Apportionment%20Files/Apportionment%20Files%201998%20-%202003/Try2001M95r%20-%20Missouri%20Correction%20on%2002-12-01%20-%20revised%20htf%20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03EX97"/>
      <sheetName val="Summary 1"/>
      <sheetName val="Table 2"/>
      <sheetName val="Table 1"/>
      <sheetName val="Metropolitan Planning"/>
      <sheetName val="Metropolitan Planning (2)"/>
      <sheetName val="Base"/>
      <sheetName val="IM-NHS APS"/>
      <sheetName val="STP APS"/>
      <sheetName val="Prog. Dist. Percentages (2)"/>
      <sheetName val="MIN. GUARANTEE"/>
      <sheetName val="Min Guar incl .59% rescission"/>
      <sheetName val="Minimum Guar .59% output"/>
      <sheetName val="Penalty Rates"/>
      <sheetName val="Penalty Shift - 154"/>
      <sheetName val="Penalty Shift - 163"/>
      <sheetName val="Penalty Shift - 164"/>
      <sheetName val="Sheet164"/>
      <sheetName val="Penalty Summary"/>
      <sheetName val="154"/>
      <sheetName val="163"/>
      <sheetName val="164"/>
      <sheetName val="TABLE 4"/>
      <sheetName val="IM-NHS BPS"/>
      <sheetName val="STP BPS"/>
      <sheetName val="STP Sub-Allocations BPS"/>
      <sheetName val="STP Sub-Allocations APS"/>
      <sheetName val="STP Urbanized Areas BPS"/>
      <sheetName val="STP Urbanized Areas APS"/>
      <sheetName val="Sub-All Summary"/>
      <sheetName val="Bridge"/>
      <sheetName val="CMAQ"/>
      <sheetName val="CMAQ (3)"/>
      <sheetName val="Rec. Trails"/>
      <sheetName val="SPR from Core (BPS)"/>
      <sheetName val="SPR from Core (APS)"/>
      <sheetName val="Uniform Transferability"/>
      <sheetName val="Balance Check"/>
      <sheetName val="H010 before"/>
      <sheetName val="H010 STEA04"/>
      <sheetName val="H010 net"/>
      <sheetName val="H050 before"/>
      <sheetName val="H050 STEA04"/>
      <sheetName val="H050 net chg"/>
      <sheetName val="H100 before"/>
      <sheetName val="H100 STEA04"/>
      <sheetName val="H100 net"/>
      <sheetName val="H110 before"/>
      <sheetName val="H110 STEA04"/>
      <sheetName val="H110 net"/>
      <sheetName val="H120 before"/>
      <sheetName val="H120 STEA04"/>
      <sheetName val="H120 net"/>
      <sheetName val="H130 before"/>
      <sheetName val="H130 STEA04"/>
      <sheetName val="H130 net"/>
      <sheetName val="H140 before"/>
      <sheetName val="H140 STEA04"/>
      <sheetName val="H140 net"/>
      <sheetName val="H150 before"/>
      <sheetName val="H150 STEA04"/>
      <sheetName val="H150 net"/>
      <sheetName val="H200 before"/>
      <sheetName val="H200 STEA04"/>
      <sheetName val="H200 net"/>
      <sheetName val="H210 before"/>
      <sheetName val="H210 STEA04"/>
      <sheetName val="H210 net"/>
      <sheetName val="H220 before"/>
      <sheetName val="H220 STEA04"/>
      <sheetName val="H220 net"/>
      <sheetName val="H230 before"/>
      <sheetName val="H230 STEA04"/>
      <sheetName val="H230 net"/>
      <sheetName val="H240 before"/>
      <sheetName val="H240 STEA04"/>
      <sheetName val="H240 net"/>
      <sheetName val="H250 before"/>
      <sheetName val="H250 STEA04"/>
      <sheetName val="H250 net"/>
      <sheetName val="H260 before"/>
      <sheetName val="H260 STEA04"/>
      <sheetName val="H260 net"/>
      <sheetName val="H270 before"/>
      <sheetName val="H270 STEA04"/>
      <sheetName val="H270 net"/>
      <sheetName val="H280 before"/>
      <sheetName val="H280 STEA04"/>
      <sheetName val="H280 net"/>
      <sheetName val="H290 before"/>
      <sheetName val="H290 STEA04"/>
      <sheetName val="H290 net"/>
      <sheetName val="H300 before"/>
      <sheetName val="H300 STEA04"/>
      <sheetName val="H300 net"/>
      <sheetName val="H400 before"/>
      <sheetName val="H400 STEA04"/>
      <sheetName val="H400 net"/>
      <sheetName val="HT30 before"/>
      <sheetName val="HT30 STEA04"/>
      <sheetName val="HT30 net"/>
      <sheetName val="H450 before"/>
      <sheetName val="H450 STEA04"/>
      <sheetName val="H450 net"/>
      <sheetName val="H550 before"/>
      <sheetName val="H550 STEA04"/>
      <sheetName val="H550 net"/>
      <sheetName val="H560 before"/>
      <sheetName val="H560 STEA04"/>
      <sheetName val="H560 net"/>
      <sheetName val="H760 before"/>
      <sheetName val="H760 STEA04"/>
      <sheetName val="H760 net"/>
      <sheetName val="H770 before"/>
      <sheetName val="H770 STEA04"/>
      <sheetName val="H770 net"/>
      <sheetName val="H780 before"/>
      <sheetName val="H780 STEA04"/>
      <sheetName val="H780 net"/>
      <sheetName val="H940 before"/>
      <sheetName val="H940 STEA04"/>
      <sheetName val="H940 net"/>
      <sheetName val="H980 before"/>
      <sheetName val="H980 STEA04"/>
      <sheetName val="H980 net"/>
      <sheetName val="HR10 before"/>
      <sheetName val="HR10 STEA04"/>
      <sheetName val="HR10 net"/>
      <sheetName val="HR20 before"/>
      <sheetName val="HR20 STEA04"/>
      <sheetName val="HR20 net"/>
      <sheetName val="GRC before"/>
      <sheetName val="GRC STEA04"/>
      <sheetName val="GRC net"/>
      <sheetName val="IM 154 before"/>
      <sheetName val="IM 154 STEA04"/>
      <sheetName val="IM 154 net"/>
      <sheetName val="IM PS 154 before"/>
      <sheetName val="IM PS 154 STEA04"/>
      <sheetName val="IM PS 154 net"/>
      <sheetName val="NHS PS 154 before"/>
      <sheetName val="NHS PS 154 STEA04"/>
      <sheetName val="NHS PS 154 net"/>
      <sheetName val="IM 163 before"/>
      <sheetName val="IM 163 STEA04"/>
      <sheetName val="IM 163 net"/>
      <sheetName val="NHS 163 before"/>
      <sheetName val="NHS 163 STEA04"/>
      <sheetName val="NHS 163 net"/>
      <sheetName val=" IM 164 before"/>
      <sheetName val="IM 164 STEA04"/>
      <sheetName val="IM 164 net"/>
      <sheetName val="IM PS 164 before"/>
      <sheetName val="IM PS 164 STEA04"/>
      <sheetName val="IM PS 164 net"/>
      <sheetName val="NHS 164 before"/>
      <sheetName val="NHS 164 STEA04"/>
      <sheetName val="NHS 164 net"/>
      <sheetName val="NHS 154 before"/>
      <sheetName val="NHS 154 STEA04"/>
      <sheetName val="NHS 154 net"/>
      <sheetName val="NHS PS 164 before"/>
      <sheetName val="NHS PS 164 STEA04"/>
      <sheetName val="NHS PS 164 net"/>
      <sheetName val="STP 154 before"/>
      <sheetName val="STP 154 STEA04"/>
      <sheetName val="STP 154 net"/>
      <sheetName val="STP PS 154 before"/>
      <sheetName val="STP PS 154 STEA04"/>
      <sheetName val="STP PS 154 net"/>
      <sheetName val="STP 163 before"/>
      <sheetName val="STP 163 STEA04"/>
      <sheetName val="STP 163 net"/>
      <sheetName val="STP 164 before"/>
      <sheetName val="STP 164 STEA04"/>
      <sheetName val="STP 164 net"/>
      <sheetName val="STP PS 164 before"/>
      <sheetName val="STP PS 164 STEA04"/>
      <sheetName val="STP PS 164 net"/>
      <sheetName val="$1 Summary"/>
      <sheetName val="TABLE 1,"/>
      <sheetName val="TABLE 2, PAGE 1"/>
      <sheetName val="TABLE 2, PAGE 2"/>
      <sheetName val="TABLE 3"/>
      <sheetName val="TABLE 4,"/>
      <sheetName val="TABLE 5"/>
      <sheetName val="TABLE 6"/>
      <sheetName val="TABLE 7"/>
      <sheetName val="TABLE 8"/>
      <sheetName val="TABLE 9"/>
      <sheetName val="TABLE 10, PAGE 1"/>
      <sheetName val="TABLE 10, PAGE 2"/>
      <sheetName val="TABLE 11, PAGE 1"/>
      <sheetName val="TABLE 11, PAGE 2"/>
      <sheetName val="TABLE 11, PAGE 3"/>
      <sheetName val="TABLE 11, PAGE 4"/>
      <sheetName val="TABLE 12"/>
      <sheetName val="TABLE 13"/>
      <sheetName val="TABLE 14, PAGE 1"/>
      <sheetName val="TABLE 14, PAGE 2"/>
      <sheetName val="TABLE 15"/>
      <sheetName val="H010 before (2)"/>
      <sheetName val="H010 STEA04 (2)"/>
      <sheetName val="H010 net (2)"/>
      <sheetName val="H050 before (2)"/>
      <sheetName val="H050 STEA04 (2)"/>
      <sheetName val="H050 net chg (2)"/>
      <sheetName val="H100 before (2)"/>
      <sheetName val="H100 STEA04 (2)"/>
      <sheetName val="H100 net (2)"/>
      <sheetName val="H110 before (2)"/>
      <sheetName val="H110 STEA04 (2)"/>
      <sheetName val="H110 net (2)"/>
      <sheetName val="H120 before (2)"/>
      <sheetName val="H120 STEA04 (2)"/>
      <sheetName val="H120 net (2)"/>
      <sheetName val="H130 before (2)"/>
      <sheetName val="H130 STEA04 (2)"/>
      <sheetName val="H130 net (2)"/>
      <sheetName val="H140 before (2)"/>
      <sheetName val="H140 STEA04 (2)"/>
      <sheetName val="H140 net (2)"/>
      <sheetName val="H150 before (2)"/>
      <sheetName val="H150 STEA04 (2)"/>
      <sheetName val="H150 net (2)"/>
      <sheetName val="H200 before (2)"/>
      <sheetName val="H200 STEA04 (2)"/>
      <sheetName val="H200 net (2)"/>
      <sheetName val="H210 before (2)"/>
      <sheetName val="H210 STEA04 (2)"/>
      <sheetName val="H210 net (2)"/>
      <sheetName val="H220 before (2)"/>
      <sheetName val="H220 STEA04 (2)"/>
      <sheetName val="H220 net (2)"/>
      <sheetName val="H230 before (2)"/>
      <sheetName val="H230 STEA04 (2)"/>
      <sheetName val="H230 net (2)"/>
      <sheetName val="H240 before (2)"/>
      <sheetName val="H240 STEA04 (2)"/>
      <sheetName val="H240 net (2)"/>
      <sheetName val="H250 before (2)"/>
      <sheetName val="H250 STEA04 (2)"/>
      <sheetName val="H250 net (2)"/>
      <sheetName val="H260 before (2)"/>
      <sheetName val="H260 STEA04 (2)"/>
      <sheetName val="H260 net (2)"/>
      <sheetName val="H270 before (2)"/>
      <sheetName val="H270 STEA04 (2)"/>
      <sheetName val="H270 net (2)"/>
      <sheetName val="H280 before (2)"/>
      <sheetName val="H280 STEA04 (2)"/>
      <sheetName val="H280 net (2)"/>
      <sheetName val="H290 before (2)"/>
      <sheetName val="H290 STEA04 (2)"/>
      <sheetName val="H290 net (2)"/>
      <sheetName val="H300 before (2)"/>
      <sheetName val="H300 STEA04 (2)"/>
      <sheetName val="H300 net (2)"/>
      <sheetName val="H400 before (2)"/>
      <sheetName val="H400 STEA04 (2)"/>
      <sheetName val="H400 net (2)"/>
      <sheetName val="HT30 before (2)"/>
      <sheetName val="HT30 STEA04 (2)"/>
      <sheetName val="HT30 net (2)"/>
      <sheetName val="H450 before (2)"/>
      <sheetName val="H450 STEA04 (2)"/>
      <sheetName val="H450 net (2)"/>
      <sheetName val="H550 before (2)"/>
      <sheetName val="H550 STEA04 (2)"/>
      <sheetName val="H550 net (2)"/>
      <sheetName val="H560 before (2)"/>
      <sheetName val="H560 STEA04 (2)"/>
      <sheetName val="H560 net (2)"/>
      <sheetName val="H760 before (2)"/>
      <sheetName val="H760 STEA04 (2)"/>
      <sheetName val="H760 net (2)"/>
      <sheetName val="H770 before (2)"/>
      <sheetName val="H770 STEA04 (2)"/>
      <sheetName val="H770 net (2)"/>
      <sheetName val="H780 before (2)"/>
      <sheetName val="H780 STEA04 (2)"/>
      <sheetName val="H780 net (2)"/>
      <sheetName val="H940 before (2)"/>
      <sheetName val="H940 STEA04 (2)"/>
      <sheetName val="H940 net (2)"/>
      <sheetName val="H980 before (2)"/>
      <sheetName val="H980 STEA04 (2)"/>
      <sheetName val="H980 net (2)"/>
      <sheetName val="HR10 before (2)"/>
      <sheetName val="HR10 STEA04 (2)"/>
      <sheetName val="HR10 net (2)"/>
      <sheetName val="HR20 before (2)"/>
      <sheetName val="HR20 STEA04 (2)"/>
      <sheetName val="HR20 net (2)"/>
      <sheetName val="GRC before (2)"/>
      <sheetName val="GRC STEA04 (2)"/>
      <sheetName val="GRC net (2)"/>
      <sheetName val="IM 154 before (2)"/>
      <sheetName val="IM 154 STEA04 (2)"/>
      <sheetName val="IM 154 net (2)"/>
      <sheetName val="IM PS 154 before (2)"/>
      <sheetName val="IM PS 154 STEA04 (2)"/>
      <sheetName val="IM PS 154 net (2)"/>
      <sheetName val="NHS PS 154 before (2)"/>
      <sheetName val="NHS PS 154 STEA04 (2)"/>
      <sheetName val="NHS PS 154 net (2)"/>
      <sheetName val="IM 163 before (2)"/>
      <sheetName val="IM 163 STEA04 (2)"/>
      <sheetName val="IM 163 net (2)"/>
      <sheetName val="NHS 163 before (2)"/>
      <sheetName val="NHS 163 STEA04 (2)"/>
      <sheetName val="NHS 163 net (2)"/>
      <sheetName val=" IM 164 before (2)"/>
      <sheetName val="IM 164 STEA04 (2)"/>
      <sheetName val="IM 164 net (2)"/>
      <sheetName val="IM PS 164 before (2)"/>
      <sheetName val="IM PS 164 STEA04 (2)"/>
      <sheetName val="IM PS 164 net (2)"/>
      <sheetName val="NHS 164 before (2)"/>
      <sheetName val="NHS 164 STEA04 (2)"/>
      <sheetName val="NHS 164 net (2)"/>
      <sheetName val="NHS 154 before (2)"/>
      <sheetName val="NHS 154 STEA04 (2)"/>
      <sheetName val="NHS 154 net (2)"/>
      <sheetName val="NHS PS 164 before (2)"/>
      <sheetName val="NHS PS 164 STEA04 (2)"/>
      <sheetName val="NHS PS 164 net (2)"/>
      <sheetName val="STP 154 before (2)"/>
      <sheetName val="STP 154 STEA04 (2)"/>
      <sheetName val="STP 154 net (2)"/>
      <sheetName val="STP PS 154 before (2)"/>
      <sheetName val="STP PS 154 STEA04 (2)"/>
      <sheetName val="STP PS 154 net (2)"/>
      <sheetName val="STP 163 before (2)"/>
      <sheetName val="STP 163 STEA04 (2)"/>
      <sheetName val="STP 163 net (2)"/>
      <sheetName val="STP 164 before (2)"/>
      <sheetName val="STP 164 STEA04 (2)"/>
      <sheetName val="STP 164 net (2)"/>
      <sheetName val="STP PS 164 before (2)"/>
      <sheetName val="STP PS 164 STEA04 (2)"/>
      <sheetName val="STP PS 164 net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s"/>
      <sheetName val="Takedowns &amp; Prgm Lvls"/>
      <sheetName val="Current Factors"/>
      <sheetName val="All Factors"/>
      <sheetName val="Base"/>
      <sheetName val="Base with RABA"/>
      <sheetName val="Base + MG Prog. Dist."/>
      <sheetName val="Base + Prog. Dist. + RABA"/>
      <sheetName val="Compared to Actual 2001"/>
      <sheetName val="Merge for Briefings"/>
      <sheetName val="Sheet1"/>
      <sheetName val="Sheet1 (2)"/>
      <sheetName val="Sheet1 (3)"/>
      <sheetName val="Maryland Briefing"/>
      <sheetName val="Mississippi Briefing"/>
      <sheetName val="Compared to other Estimates"/>
      <sheetName val="Residual STEA Offset"/>
      <sheetName val="Interstate Maintenance"/>
      <sheetName val="National Highway System"/>
      <sheetName val="Penalty Rates"/>
      <sheetName val="Penalty Rates (2)"/>
      <sheetName val="IM-NHS"/>
      <sheetName val="STP"/>
      <sheetName val="STP Sub-Allocations"/>
      <sheetName val="STP Urbanized Areas"/>
      <sheetName val="STP Urbanized Areas (MO Corr)"/>
      <sheetName val="STP Urbanized Areas (Diff)"/>
      <sheetName val="Sub-All Summary"/>
      <sheetName val="Bridge"/>
      <sheetName val="CMAQ"/>
      <sheetName val="ADHS, Rec. Trails"/>
      <sheetName val="Metropolitan Planning"/>
      <sheetName val="High Priority Projects"/>
      <sheetName val="High Priority Projects (2)"/>
      <sheetName val="Pct. Adjustment"/>
      <sheetName val="Prog. Dist. Percentages"/>
      <sheetName val="Min Guar"/>
      <sheetName val="RABA"/>
      <sheetName val="SPR from Core"/>
      <sheetName val="Uniform Transferability"/>
      <sheetName val="Balance Check"/>
      <sheetName val="Convert to Text Files"/>
      <sheetName val="Convert to Text Files (MO Corr)"/>
      <sheetName val="Dif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8"/>
  <sheetViews>
    <sheetView tabSelected="1" topLeftCell="A2" workbookViewId="0">
      <selection activeCell="C6" sqref="C6"/>
    </sheetView>
  </sheetViews>
  <sheetFormatPr defaultColWidth="0" defaultRowHeight="0" customHeight="1" zeroHeight="1" x14ac:dyDescent="0.2"/>
  <cols>
    <col min="1" max="1" width="20.7109375" style="57" customWidth="1"/>
    <col min="2" max="3" width="21.7109375" style="57" customWidth="1"/>
    <col min="4" max="4" width="0.85546875" style="57" customWidth="1"/>
    <col min="5" max="10" width="18.7109375" style="57" customWidth="1"/>
    <col min="11" max="11" width="2.42578125" style="57" customWidth="1"/>
    <col min="12" max="12" width="22.28515625" style="57" bestFit="1" customWidth="1"/>
    <col min="13" max="13" width="12.7109375" style="57" customWidth="1"/>
    <col min="14" max="14" width="16.140625" style="57" hidden="1" customWidth="1"/>
    <col min="15" max="15" width="16.7109375" style="57" hidden="1" customWidth="1"/>
    <col min="16" max="16" width="14.28515625" style="57" hidden="1" customWidth="1"/>
    <col min="17" max="17" width="0" style="57" hidden="1" customWidth="1"/>
    <col min="18" max="18" width="16.140625" style="57" hidden="1" customWidth="1"/>
    <col min="19" max="19" width="16.7109375" style="57" hidden="1" customWidth="1"/>
    <col min="20" max="20" width="0" style="57" hidden="1" customWidth="1"/>
    <col min="21" max="21" width="16.140625" style="57" hidden="1" customWidth="1"/>
    <col min="22" max="25" width="16.7109375" style="57" hidden="1" customWidth="1"/>
    <col min="26" max="16384" width="14.28515625" style="57" hidden="1"/>
  </cols>
  <sheetData>
    <row r="1" spans="1:15" ht="0" hidden="1" customHeight="1" x14ac:dyDescent="0.2">
      <c r="A1" s="57" t="s">
        <v>103</v>
      </c>
    </row>
    <row r="2" spans="1:15" s="41" customFormat="1" ht="12.75" x14ac:dyDescent="0.2">
      <c r="A2" s="38" t="s">
        <v>74</v>
      </c>
      <c r="B2" s="38"/>
      <c r="C2" s="38"/>
      <c r="D2" s="38"/>
      <c r="E2" s="2" t="s">
        <v>0</v>
      </c>
      <c r="F2" s="70"/>
      <c r="G2" s="70"/>
      <c r="H2" s="70"/>
      <c r="I2" s="70"/>
      <c r="J2" s="70"/>
      <c r="K2" s="70"/>
      <c r="L2" s="70"/>
      <c r="M2" s="3">
        <v>42215</v>
      </c>
      <c r="N2" s="39"/>
      <c r="O2" s="40"/>
    </row>
    <row r="3" spans="1:15" s="41" customFormat="1" ht="15.75" x14ac:dyDescent="0.25">
      <c r="A3" s="38" t="s">
        <v>75</v>
      </c>
      <c r="B3" s="38"/>
      <c r="C3" s="38"/>
      <c r="D3" s="38"/>
      <c r="E3" s="2" t="s">
        <v>1</v>
      </c>
      <c r="F3" s="70"/>
      <c r="G3" s="70"/>
      <c r="H3" s="70"/>
      <c r="I3" s="70"/>
      <c r="J3" s="70"/>
      <c r="K3" s="70"/>
      <c r="L3" s="70"/>
      <c r="M3" s="5"/>
      <c r="N3" s="43"/>
      <c r="O3" s="43"/>
    </row>
    <row r="4" spans="1:15" s="41" customFormat="1" ht="15.75" x14ac:dyDescent="0.25">
      <c r="B4" s="38"/>
      <c r="C4" s="38"/>
      <c r="D4" s="38"/>
      <c r="E4" s="2"/>
      <c r="F4" s="70"/>
      <c r="G4" s="70"/>
      <c r="H4" s="70"/>
      <c r="I4" s="70"/>
      <c r="J4" s="70"/>
      <c r="K4" s="70"/>
      <c r="L4" s="70"/>
      <c r="M4" s="5"/>
      <c r="N4" s="43"/>
      <c r="O4" s="43"/>
    </row>
    <row r="5" spans="1:15" s="41" customFormat="1" ht="12.75" x14ac:dyDescent="0.2">
      <c r="B5" s="42" t="s">
        <v>72</v>
      </c>
      <c r="C5" s="42"/>
      <c r="D5" s="42"/>
      <c r="F5" s="44"/>
      <c r="G5" s="44"/>
      <c r="H5" s="44"/>
      <c r="I5" s="44"/>
      <c r="J5" s="44"/>
      <c r="K5" s="44"/>
      <c r="L5" s="44"/>
      <c r="M5" s="44"/>
      <c r="N5" s="44"/>
      <c r="O5" s="44"/>
    </row>
    <row r="6" spans="1:15" s="41" customFormat="1" ht="12.75" x14ac:dyDescent="0.2">
      <c r="C6" s="70" t="s">
        <v>94</v>
      </c>
      <c r="D6" s="70"/>
      <c r="E6" s="102"/>
      <c r="F6" s="70"/>
      <c r="G6" s="70"/>
      <c r="H6" s="70"/>
      <c r="I6" s="70"/>
      <c r="J6" s="70"/>
      <c r="K6" s="70"/>
      <c r="L6" s="70"/>
      <c r="M6" s="45"/>
      <c r="N6" s="45"/>
      <c r="O6" s="46"/>
    </row>
    <row r="7" spans="1:15" s="41" customFormat="1" ht="12.75" x14ac:dyDescent="0.2">
      <c r="C7" s="70" t="s">
        <v>95</v>
      </c>
      <c r="D7" s="102"/>
      <c r="E7" s="72"/>
      <c r="F7" s="71"/>
      <c r="G7" s="71"/>
      <c r="H7" s="71"/>
      <c r="I7" s="71"/>
      <c r="J7" s="71"/>
      <c r="K7" s="71"/>
      <c r="L7" s="71"/>
      <c r="M7" s="46"/>
      <c r="N7" s="46"/>
      <c r="O7" s="46"/>
    </row>
    <row r="8" spans="1:15" s="41" customFormat="1" ht="12.75" x14ac:dyDescent="0.2">
      <c r="B8" s="65"/>
      <c r="C8" s="65"/>
      <c r="D8" s="65"/>
      <c r="E8" s="65"/>
      <c r="F8" s="65"/>
      <c r="G8" s="65"/>
      <c r="H8" s="65"/>
      <c r="I8" s="65"/>
      <c r="J8" s="65"/>
      <c r="K8" s="65"/>
      <c r="L8" s="65"/>
      <c r="M8" s="58"/>
      <c r="N8" s="47"/>
      <c r="O8" s="47"/>
    </row>
    <row r="9" spans="1:15" s="41" customFormat="1" ht="12.75" x14ac:dyDescent="0.2">
      <c r="B9" s="47"/>
      <c r="C9" s="48" t="s">
        <v>93</v>
      </c>
      <c r="D9" s="48"/>
      <c r="E9" s="48" t="s">
        <v>76</v>
      </c>
      <c r="F9" s="48" t="s">
        <v>77</v>
      </c>
      <c r="G9" s="48" t="s">
        <v>78</v>
      </c>
      <c r="H9" s="48" t="s">
        <v>79</v>
      </c>
      <c r="I9" s="48" t="s">
        <v>80</v>
      </c>
      <c r="J9" s="48" t="s">
        <v>84</v>
      </c>
      <c r="K9" s="48"/>
      <c r="L9" s="48" t="s">
        <v>83</v>
      </c>
    </row>
    <row r="10" spans="1:15" s="41" customFormat="1" ht="12.75" x14ac:dyDescent="0.2">
      <c r="B10" s="63" t="s">
        <v>16</v>
      </c>
      <c r="C10" s="66" t="s">
        <v>73</v>
      </c>
      <c r="D10" s="66"/>
      <c r="E10" s="66" t="s">
        <v>73</v>
      </c>
      <c r="F10" s="66" t="s">
        <v>73</v>
      </c>
      <c r="G10" s="66" t="s">
        <v>73</v>
      </c>
      <c r="H10" s="66" t="s">
        <v>73</v>
      </c>
      <c r="I10" s="66" t="s">
        <v>73</v>
      </c>
      <c r="J10" s="66" t="s">
        <v>73</v>
      </c>
      <c r="K10" s="66"/>
      <c r="L10" s="66" t="s">
        <v>73</v>
      </c>
    </row>
    <row r="11" spans="1:15" s="41" customFormat="1" ht="12.75" x14ac:dyDescent="0.2">
      <c r="B11" s="64"/>
      <c r="C11" s="64"/>
      <c r="D11" s="64"/>
      <c r="E11" s="48"/>
      <c r="F11" s="48"/>
      <c r="G11" s="48"/>
      <c r="H11" s="48"/>
      <c r="I11" s="48"/>
      <c r="J11" s="48"/>
      <c r="K11" s="48"/>
      <c r="L11" s="48"/>
    </row>
    <row r="12" spans="1:15" s="41" customFormat="1" ht="12.75" x14ac:dyDescent="0.2">
      <c r="B12" s="49" t="s">
        <v>20</v>
      </c>
      <c r="C12" s="21">
        <f>'FY 2015'!I16</f>
        <v>732263043</v>
      </c>
      <c r="D12" s="103"/>
      <c r="E12" s="21">
        <f>'FY 2016'!K14</f>
        <v>766776155</v>
      </c>
      <c r="F12" s="68">
        <f>'FY 2017'!K14</f>
        <v>789864972</v>
      </c>
      <c r="G12" s="68">
        <f>'FY 2018'!K14</f>
        <v>816130971</v>
      </c>
      <c r="H12" s="68">
        <f>'FY 2019'!K14</f>
        <v>842271045</v>
      </c>
      <c r="I12" s="68">
        <f>'FY 2020'!K14</f>
        <v>863470988</v>
      </c>
      <c r="J12" s="59">
        <f>'FY 2021'!K14</f>
        <v>885192067</v>
      </c>
      <c r="K12" s="59"/>
      <c r="L12" s="73">
        <f>SUM(E12:J12)</f>
        <v>4963706198</v>
      </c>
    </row>
    <row r="13" spans="1:15" s="41" customFormat="1" ht="12.75" x14ac:dyDescent="0.2">
      <c r="B13" s="50" t="s">
        <v>21</v>
      </c>
      <c r="C13" s="37">
        <f>'FY 2015'!I17</f>
        <v>483955039</v>
      </c>
      <c r="D13" s="104"/>
      <c r="E13" s="37">
        <f>'FY 2016'!K15</f>
        <v>506764868</v>
      </c>
      <c r="F13" s="67">
        <f>'FY 2017'!K15</f>
        <v>522024342</v>
      </c>
      <c r="G13" s="67">
        <f>'FY 2018'!K15</f>
        <v>539383627</v>
      </c>
      <c r="H13" s="67">
        <f>'FY 2019'!K15</f>
        <v>556659687</v>
      </c>
      <c r="I13" s="67">
        <f>'FY 2020'!K15</f>
        <v>570670799</v>
      </c>
      <c r="J13" s="60">
        <f>'FY 2021'!K15</f>
        <v>585026331</v>
      </c>
      <c r="K13" s="60"/>
      <c r="L13" s="74">
        <f t="shared" ref="L13:L43" si="0">SUM(E13:J13)</f>
        <v>3280529654</v>
      </c>
    </row>
    <row r="14" spans="1:15" s="41" customFormat="1" ht="12.75" x14ac:dyDescent="0.2">
      <c r="B14" s="51" t="s">
        <v>22</v>
      </c>
      <c r="C14" s="35">
        <f>'FY 2015'!I18</f>
        <v>706182063</v>
      </c>
      <c r="D14" s="105"/>
      <c r="E14" s="35">
        <f>'FY 2016'!K16</f>
        <v>739465923</v>
      </c>
      <c r="F14" s="69">
        <f>'FY 2017'!K16</f>
        <v>761732386</v>
      </c>
      <c r="G14" s="69">
        <f>'FY 2018'!K16</f>
        <v>787062871</v>
      </c>
      <c r="H14" s="69">
        <f>'FY 2019'!K16</f>
        <v>812271915</v>
      </c>
      <c r="I14" s="69">
        <f>'FY 2020'!K16</f>
        <v>832716781</v>
      </c>
      <c r="J14" s="61">
        <f>'FY 2021'!K16</f>
        <v>853664220</v>
      </c>
      <c r="K14" s="61"/>
      <c r="L14" s="75">
        <f t="shared" si="0"/>
        <v>4786914096</v>
      </c>
    </row>
    <row r="15" spans="1:15" s="41" customFormat="1" ht="12.75" x14ac:dyDescent="0.2">
      <c r="B15" s="50" t="s">
        <v>23</v>
      </c>
      <c r="C15" s="37">
        <f>'FY 2015'!I19</f>
        <v>499714166</v>
      </c>
      <c r="D15" s="104"/>
      <c r="E15" s="37">
        <f>'FY 2016'!K17</f>
        <v>523266756</v>
      </c>
      <c r="F15" s="67">
        <f>'FY 2017'!K17</f>
        <v>539023128</v>
      </c>
      <c r="G15" s="67">
        <f>'FY 2018'!K17</f>
        <v>556947686</v>
      </c>
      <c r="H15" s="67">
        <f>'FY 2019'!K17</f>
        <v>574786311</v>
      </c>
      <c r="I15" s="67">
        <f>'FY 2020'!K17</f>
        <v>589253669</v>
      </c>
      <c r="J15" s="60">
        <f>'FY 2021'!K17</f>
        <v>604076663</v>
      </c>
      <c r="K15" s="60"/>
      <c r="L15" s="74">
        <f t="shared" si="0"/>
        <v>3387354213</v>
      </c>
    </row>
    <row r="16" spans="1:15" s="41" customFormat="1" ht="12.75" x14ac:dyDescent="0.2">
      <c r="B16" s="50" t="s">
        <v>24</v>
      </c>
      <c r="C16" s="37">
        <f>'FY 2015'!I20</f>
        <v>3542468412</v>
      </c>
      <c r="D16" s="104"/>
      <c r="E16" s="37">
        <f>'FY 2016'!K18</f>
        <v>3709432470</v>
      </c>
      <c r="F16" s="67">
        <f>'FY 2017'!K18</f>
        <v>3821129223</v>
      </c>
      <c r="G16" s="67">
        <f>'FY 2018'!K18</f>
        <v>3948196228</v>
      </c>
      <c r="H16" s="67">
        <f>'FY 2019'!K18</f>
        <v>4074654047</v>
      </c>
      <c r="I16" s="67">
        <f>'FY 2020'!K18</f>
        <v>4177212997</v>
      </c>
      <c r="J16" s="60">
        <f>'FY 2021'!K18</f>
        <v>4282293043</v>
      </c>
      <c r="K16" s="60"/>
      <c r="L16" s="74">
        <f t="shared" si="0"/>
        <v>24012918008</v>
      </c>
    </row>
    <row r="17" spans="2:12" s="41" customFormat="1" ht="12.75" x14ac:dyDescent="0.2">
      <c r="B17" s="51" t="s">
        <v>25</v>
      </c>
      <c r="C17" s="35">
        <f>'FY 2015'!I21</f>
        <v>516112989</v>
      </c>
      <c r="D17" s="105"/>
      <c r="E17" s="35">
        <f>'FY 2016'!K19</f>
        <v>540438490</v>
      </c>
      <c r="F17" s="69">
        <f>'FY 2017'!K19</f>
        <v>556711929</v>
      </c>
      <c r="G17" s="69">
        <f>'FY 2018'!K19</f>
        <v>575224708</v>
      </c>
      <c r="H17" s="69">
        <f>'FY 2019'!K19</f>
        <v>593648732</v>
      </c>
      <c r="I17" s="69">
        <f>'FY 2020'!K19</f>
        <v>608590857</v>
      </c>
      <c r="J17" s="61">
        <f>'FY 2021'!K19</f>
        <v>623900288</v>
      </c>
      <c r="K17" s="61"/>
      <c r="L17" s="75">
        <f t="shared" si="0"/>
        <v>3498515004</v>
      </c>
    </row>
    <row r="18" spans="2:12" s="41" customFormat="1" ht="12.75" x14ac:dyDescent="0.2">
      <c r="B18" s="50" t="s">
        <v>26</v>
      </c>
      <c r="C18" s="37">
        <f>'FY 2015'!I22</f>
        <v>484770705</v>
      </c>
      <c r="D18" s="104"/>
      <c r="E18" s="37">
        <f>'FY 2016'!K20</f>
        <v>507618978</v>
      </c>
      <c r="F18" s="67">
        <f>'FY 2017'!K20</f>
        <v>522904171</v>
      </c>
      <c r="G18" s="67">
        <f>'FY 2018'!K20</f>
        <v>540292713</v>
      </c>
      <c r="H18" s="67">
        <f>'FY 2019'!K20</f>
        <v>557597891</v>
      </c>
      <c r="I18" s="67">
        <f>'FY 2020'!K20</f>
        <v>571632617</v>
      </c>
      <c r="J18" s="60">
        <f>'FY 2021'!K20</f>
        <v>586012344</v>
      </c>
      <c r="K18" s="60"/>
      <c r="L18" s="74">
        <f t="shared" si="0"/>
        <v>3286058714</v>
      </c>
    </row>
    <row r="19" spans="2:12" s="41" customFormat="1" ht="12.75" x14ac:dyDescent="0.2">
      <c r="B19" s="50" t="s">
        <v>27</v>
      </c>
      <c r="C19" s="37">
        <f>'FY 2015'!I23</f>
        <v>163267961</v>
      </c>
      <c r="D19" s="104"/>
      <c r="E19" s="37">
        <f>'FY 2016'!K21</f>
        <v>170963127</v>
      </c>
      <c r="F19" s="67">
        <f>'FY 2017'!K21</f>
        <v>176111091</v>
      </c>
      <c r="G19" s="67">
        <f>'FY 2018'!K21</f>
        <v>181967451</v>
      </c>
      <c r="H19" s="67">
        <f>'FY 2019'!K21</f>
        <v>187795735</v>
      </c>
      <c r="I19" s="67">
        <f>'FY 2020'!K21</f>
        <v>192522549</v>
      </c>
      <c r="J19" s="60">
        <f>'FY 2021'!K21</f>
        <v>197365558</v>
      </c>
      <c r="K19" s="60"/>
      <c r="L19" s="74">
        <f t="shared" si="0"/>
        <v>1106725511</v>
      </c>
    </row>
    <row r="20" spans="2:12" s="41" customFormat="1" ht="12.75" x14ac:dyDescent="0.2">
      <c r="B20" s="51" t="s">
        <v>28</v>
      </c>
      <c r="C20" s="35">
        <f>'FY 2015'!I24</f>
        <v>154002708</v>
      </c>
      <c r="D20" s="105"/>
      <c r="E20" s="35">
        <f>'FY 2016'!K22</f>
        <v>161261183</v>
      </c>
      <c r="F20" s="69">
        <f>'FY 2017'!K22</f>
        <v>166117006</v>
      </c>
      <c r="G20" s="69">
        <f>'FY 2018'!K22</f>
        <v>171641025</v>
      </c>
      <c r="H20" s="69">
        <f>'FY 2019'!K22</f>
        <v>177138561</v>
      </c>
      <c r="I20" s="69">
        <f>'FY 2020'!K22</f>
        <v>181597135</v>
      </c>
      <c r="J20" s="61">
        <f>'FY 2021'!K22</f>
        <v>186165308</v>
      </c>
      <c r="K20" s="61"/>
      <c r="L20" s="75">
        <f t="shared" si="0"/>
        <v>1043920218</v>
      </c>
    </row>
    <row r="21" spans="2:12" s="41" customFormat="1" ht="12.75" x14ac:dyDescent="0.2">
      <c r="B21" s="50" t="s">
        <v>29</v>
      </c>
      <c r="C21" s="37">
        <f>'FY 2015'!I25</f>
        <v>1828689002</v>
      </c>
      <c r="D21" s="104"/>
      <c r="E21" s="37">
        <f>'FY 2016'!K23</f>
        <v>1914878998</v>
      </c>
      <c r="F21" s="67">
        <f>'FY 2017'!K23</f>
        <v>1972538968</v>
      </c>
      <c r="G21" s="67">
        <f>'FY 2018'!K23</f>
        <v>2038133352</v>
      </c>
      <c r="H21" s="67">
        <f>'FY 2019'!K23</f>
        <v>2103413263</v>
      </c>
      <c r="I21" s="67">
        <f>'FY 2020'!K23</f>
        <v>2156356127</v>
      </c>
      <c r="J21" s="60">
        <f>'FY 2021'!K23</f>
        <v>2210600429</v>
      </c>
      <c r="K21" s="60"/>
      <c r="L21" s="74">
        <f t="shared" si="0"/>
        <v>12395921137</v>
      </c>
    </row>
    <row r="22" spans="2:12" s="41" customFormat="1" ht="12.75" x14ac:dyDescent="0.2">
      <c r="B22" s="50" t="s">
        <v>30</v>
      </c>
      <c r="C22" s="37">
        <f>'FY 2015'!I26</f>
        <v>1246238772</v>
      </c>
      <c r="D22" s="104"/>
      <c r="E22" s="37">
        <f>'FY 2016'!K24</f>
        <v>1304976652</v>
      </c>
      <c r="F22" s="67">
        <f>'FY 2017'!K24</f>
        <v>1344271518</v>
      </c>
      <c r="G22" s="67">
        <f>'FY 2018'!K24</f>
        <v>1388973633</v>
      </c>
      <c r="H22" s="67">
        <f>'FY 2019'!K24</f>
        <v>1433461436</v>
      </c>
      <c r="I22" s="67">
        <f>'FY 2020'!K24</f>
        <v>1469541628</v>
      </c>
      <c r="J22" s="60">
        <f>'FY 2021'!K24</f>
        <v>1506508740</v>
      </c>
      <c r="K22" s="60"/>
      <c r="L22" s="74">
        <f t="shared" si="0"/>
        <v>8447733607</v>
      </c>
    </row>
    <row r="23" spans="2:12" s="41" customFormat="1" ht="12.75" x14ac:dyDescent="0.2">
      <c r="B23" s="51" t="s">
        <v>31</v>
      </c>
      <c r="C23" s="35">
        <f>'FY 2015'!I27</f>
        <v>163244192</v>
      </c>
      <c r="D23" s="105"/>
      <c r="E23" s="35">
        <f>'FY 2016'!K25</f>
        <v>170938237</v>
      </c>
      <c r="F23" s="69">
        <f>'FY 2017'!K25</f>
        <v>176085452</v>
      </c>
      <c r="G23" s="69">
        <f>'FY 2018'!K25</f>
        <v>181940960</v>
      </c>
      <c r="H23" s="69">
        <f>'FY 2019'!K25</f>
        <v>187768395</v>
      </c>
      <c r="I23" s="69">
        <f>'FY 2020'!K25</f>
        <v>192494521</v>
      </c>
      <c r="J23" s="61">
        <f>'FY 2021'!K25</f>
        <v>197336825</v>
      </c>
      <c r="K23" s="61"/>
      <c r="L23" s="75">
        <f t="shared" si="0"/>
        <v>1106564390</v>
      </c>
    </row>
    <row r="24" spans="2:12" s="41" customFormat="1" ht="12.75" x14ac:dyDescent="0.2">
      <c r="B24" s="50" t="s">
        <v>32</v>
      </c>
      <c r="C24" s="37">
        <f>'FY 2015'!I28</f>
        <v>276061294</v>
      </c>
      <c r="D24" s="104"/>
      <c r="E24" s="37">
        <f>'FY 2016'!K26</f>
        <v>289072649</v>
      </c>
      <c r="F24" s="67">
        <f>'FY 2017'!K26</f>
        <v>297777074</v>
      </c>
      <c r="G24" s="67">
        <f>'FY 2018'!K26</f>
        <v>307679288</v>
      </c>
      <c r="H24" s="67">
        <f>'FY 2019'!K26</f>
        <v>317534029</v>
      </c>
      <c r="I24" s="67">
        <f>'FY 2020'!K26</f>
        <v>325526354</v>
      </c>
      <c r="J24" s="60">
        <f>'FY 2021'!K26</f>
        <v>333715145</v>
      </c>
      <c r="K24" s="60"/>
      <c r="L24" s="74">
        <f t="shared" si="0"/>
        <v>1871304539</v>
      </c>
    </row>
    <row r="25" spans="2:12" s="41" customFormat="1" ht="12.75" x14ac:dyDescent="0.2">
      <c r="B25" s="50" t="s">
        <v>33</v>
      </c>
      <c r="C25" s="37">
        <f>'FY 2015'!I29</f>
        <v>1372231384</v>
      </c>
      <c r="D25" s="104"/>
      <c r="E25" s="37">
        <f>'FY 2016'!K27</f>
        <v>1436907563</v>
      </c>
      <c r="F25" s="67">
        <f>'FY 2017'!K27</f>
        <v>1480175073</v>
      </c>
      <c r="G25" s="67">
        <f>'FY 2018'!K27</f>
        <v>1529396495</v>
      </c>
      <c r="H25" s="67">
        <f>'FY 2019'!K27</f>
        <v>1578381939</v>
      </c>
      <c r="I25" s="67">
        <f>'FY 2020'!K27</f>
        <v>1618109777</v>
      </c>
      <c r="J25" s="60">
        <f>'FY 2021'!K27</f>
        <v>1658814201</v>
      </c>
      <c r="K25" s="60"/>
      <c r="L25" s="74">
        <f t="shared" si="0"/>
        <v>9301785048</v>
      </c>
    </row>
    <row r="26" spans="2:12" s="41" customFormat="1" ht="12.75" x14ac:dyDescent="0.2">
      <c r="B26" s="51" t="s">
        <v>34</v>
      </c>
      <c r="C26" s="35">
        <f>'FY 2015'!I30</f>
        <v>919668926</v>
      </c>
      <c r="D26" s="105"/>
      <c r="E26" s="35">
        <f>'FY 2016'!K28</f>
        <v>963014875</v>
      </c>
      <c r="F26" s="69">
        <f>'FY 2017'!K28</f>
        <v>992012744</v>
      </c>
      <c r="G26" s="69">
        <f>'FY 2018'!K28</f>
        <v>1025000921</v>
      </c>
      <c r="H26" s="69">
        <f>'FY 2019'!K28</f>
        <v>1057830946</v>
      </c>
      <c r="I26" s="69">
        <f>'FY 2020'!K28</f>
        <v>1084456527</v>
      </c>
      <c r="J26" s="61">
        <f>'FY 2021'!K28</f>
        <v>1111736616</v>
      </c>
      <c r="K26" s="61"/>
      <c r="L26" s="75">
        <f t="shared" si="0"/>
        <v>6234052629</v>
      </c>
    </row>
    <row r="27" spans="2:12" s="41" customFormat="1" ht="12.75" x14ac:dyDescent="0.2">
      <c r="B27" s="50" t="s">
        <v>35</v>
      </c>
      <c r="C27" s="37">
        <f>'FY 2015'!I31</f>
        <v>474345450</v>
      </c>
      <c r="D27" s="104"/>
      <c r="E27" s="37">
        <f>'FY 2016'!K29</f>
        <v>496702358</v>
      </c>
      <c r="F27" s="67">
        <f>'FY 2017'!K29</f>
        <v>511658835</v>
      </c>
      <c r="G27" s="67">
        <f>'FY 2018'!K29</f>
        <v>528673427</v>
      </c>
      <c r="H27" s="67">
        <f>'FY 2019'!K29</f>
        <v>545606448</v>
      </c>
      <c r="I27" s="67">
        <f>'FY 2020'!K29</f>
        <v>559339350</v>
      </c>
      <c r="J27" s="60">
        <f>'FY 2021'!K29</f>
        <v>573409833</v>
      </c>
      <c r="K27" s="60"/>
      <c r="L27" s="74">
        <f t="shared" si="0"/>
        <v>3215390251</v>
      </c>
    </row>
    <row r="28" spans="2:12" s="41" customFormat="1" ht="12.75" x14ac:dyDescent="0.2">
      <c r="B28" s="50" t="s">
        <v>36</v>
      </c>
      <c r="C28" s="37">
        <f>'FY 2015'!I32</f>
        <v>364737489</v>
      </c>
      <c r="D28" s="104"/>
      <c r="E28" s="37">
        <f>'FY 2016'!K30</f>
        <v>381928341</v>
      </c>
      <c r="F28" s="67">
        <f>'FY 2017'!K30</f>
        <v>393428795</v>
      </c>
      <c r="G28" s="67">
        <f>'FY 2018'!K30</f>
        <v>406511791</v>
      </c>
      <c r="H28" s="67">
        <f>'FY 2019'!K30</f>
        <v>419532064</v>
      </c>
      <c r="I28" s="67">
        <f>'FY 2020'!K30</f>
        <v>430091677</v>
      </c>
      <c r="J28" s="60">
        <f>'FY 2021'!K30</f>
        <v>440910865</v>
      </c>
      <c r="K28" s="60"/>
      <c r="L28" s="74">
        <f t="shared" si="0"/>
        <v>2472403533</v>
      </c>
    </row>
    <row r="29" spans="2:12" s="41" customFormat="1" ht="12.75" x14ac:dyDescent="0.2">
      <c r="B29" s="51" t="s">
        <v>37</v>
      </c>
      <c r="C29" s="35">
        <f>'FY 2015'!I33</f>
        <v>641292458</v>
      </c>
      <c r="D29" s="105"/>
      <c r="E29" s="35">
        <f>'FY 2016'!K31</f>
        <v>671517933</v>
      </c>
      <c r="F29" s="69">
        <f>'FY 2017'!K31</f>
        <v>691738377</v>
      </c>
      <c r="G29" s="69">
        <f>'FY 2018'!K31</f>
        <v>714741296</v>
      </c>
      <c r="H29" s="69">
        <f>'FY 2019'!K31</f>
        <v>737633934</v>
      </c>
      <c r="I29" s="69">
        <f>'FY 2020'!K31</f>
        <v>756200163</v>
      </c>
      <c r="J29" s="61">
        <f>'FY 2021'!K31</f>
        <v>775222786</v>
      </c>
      <c r="K29" s="61"/>
      <c r="L29" s="75">
        <f t="shared" si="0"/>
        <v>4347054489</v>
      </c>
    </row>
    <row r="30" spans="2:12" s="41" customFormat="1" ht="12.75" x14ac:dyDescent="0.2">
      <c r="B30" s="50" t="s">
        <v>38</v>
      </c>
      <c r="C30" s="37">
        <f>'FY 2015'!I34</f>
        <v>677413014</v>
      </c>
      <c r="D30" s="104"/>
      <c r="E30" s="37">
        <f>'FY 2016'!K32</f>
        <v>709340928</v>
      </c>
      <c r="F30" s="67">
        <f>'FY 2017'!K32</f>
        <v>730700281</v>
      </c>
      <c r="G30" s="67">
        <f>'FY 2018'!K32</f>
        <v>754998830</v>
      </c>
      <c r="H30" s="67">
        <f>'FY 2019'!K32</f>
        <v>779180887</v>
      </c>
      <c r="I30" s="67">
        <f>'FY 2020'!K32</f>
        <v>798792852</v>
      </c>
      <c r="J30" s="60">
        <f>'FY 2021'!K32</f>
        <v>818886917</v>
      </c>
      <c r="K30" s="60"/>
      <c r="L30" s="74">
        <f t="shared" si="0"/>
        <v>4591900695</v>
      </c>
    </row>
    <row r="31" spans="2:12" s="41" customFormat="1" ht="12.75" x14ac:dyDescent="0.2">
      <c r="B31" s="50" t="s">
        <v>39</v>
      </c>
      <c r="C31" s="37">
        <f>'FY 2015'!I35</f>
        <v>178165560</v>
      </c>
      <c r="D31" s="104"/>
      <c r="E31" s="37">
        <f>'FY 2016'!K33</f>
        <v>186562881</v>
      </c>
      <c r="F31" s="67">
        <f>'FY 2017'!K33</f>
        <v>192180578</v>
      </c>
      <c r="G31" s="67">
        <f>'FY 2018'!K33</f>
        <v>198571310</v>
      </c>
      <c r="H31" s="67">
        <f>'FY 2019'!K33</f>
        <v>204931403</v>
      </c>
      <c r="I31" s="67">
        <f>'FY 2020'!K33</f>
        <v>210089521</v>
      </c>
      <c r="J31" s="60">
        <f>'FY 2021'!K33</f>
        <v>215374436</v>
      </c>
      <c r="K31" s="60"/>
      <c r="L31" s="74">
        <f t="shared" si="0"/>
        <v>1207710129</v>
      </c>
    </row>
    <row r="32" spans="2:12" s="41" customFormat="1" ht="12.75" x14ac:dyDescent="0.2">
      <c r="B32" s="51" t="s">
        <v>40</v>
      </c>
      <c r="C32" s="35">
        <f>'FY 2015'!I36</f>
        <v>580007300</v>
      </c>
      <c r="D32" s="105"/>
      <c r="E32" s="35">
        <f>'FY 2016'!K34</f>
        <v>607344276</v>
      </c>
      <c r="F32" s="69">
        <f>'FY 2017'!K34</f>
        <v>625632352</v>
      </c>
      <c r="G32" s="69">
        <f>'FY 2018'!K34</f>
        <v>646436995</v>
      </c>
      <c r="H32" s="69">
        <f>'FY 2019'!K34</f>
        <v>667141896</v>
      </c>
      <c r="I32" s="69">
        <f>'FY 2020'!K34</f>
        <v>683933842</v>
      </c>
      <c r="J32" s="61">
        <f>'FY 2021'!K34</f>
        <v>701138567</v>
      </c>
      <c r="K32" s="61"/>
      <c r="L32" s="75">
        <f t="shared" si="0"/>
        <v>3931627928</v>
      </c>
    </row>
    <row r="33" spans="2:12" s="41" customFormat="1" ht="12.75" x14ac:dyDescent="0.2">
      <c r="B33" s="50" t="s">
        <v>41</v>
      </c>
      <c r="C33" s="37">
        <f>'FY 2015'!I37</f>
        <v>586191765</v>
      </c>
      <c r="D33" s="104"/>
      <c r="E33" s="37">
        <f>'FY 2016'!K35</f>
        <v>613820228</v>
      </c>
      <c r="F33" s="67">
        <f>'FY 2017'!K35</f>
        <v>632303305</v>
      </c>
      <c r="G33" s="67">
        <f>'FY 2018'!K35</f>
        <v>653329782</v>
      </c>
      <c r="H33" s="67">
        <f>'FY 2019'!K35</f>
        <v>674255454</v>
      </c>
      <c r="I33" s="67">
        <f>'FY 2020'!K35</f>
        <v>691226449</v>
      </c>
      <c r="J33" s="60">
        <f>'FY 2021'!K35</f>
        <v>708614623</v>
      </c>
      <c r="K33" s="60"/>
      <c r="L33" s="74">
        <f t="shared" si="0"/>
        <v>3973549841</v>
      </c>
    </row>
    <row r="34" spans="2:12" s="41" customFormat="1" ht="12.75" x14ac:dyDescent="0.2">
      <c r="B34" s="50" t="s">
        <v>42</v>
      </c>
      <c r="C34" s="37">
        <f>'FY 2015'!I38</f>
        <v>1016207628</v>
      </c>
      <c r="D34" s="104"/>
      <c r="E34" s="37">
        <f>'FY 2016'!K36</f>
        <v>1064103651</v>
      </c>
      <c r="F34" s="67">
        <f>'FY 2017'!K36</f>
        <v>1096145459</v>
      </c>
      <c r="G34" s="67">
        <f>'FY 2018'!K36</f>
        <v>1132596443</v>
      </c>
      <c r="H34" s="67">
        <f>'FY 2019'!K36</f>
        <v>1168872674</v>
      </c>
      <c r="I34" s="67">
        <f>'FY 2020'!K36</f>
        <v>1198293172</v>
      </c>
      <c r="J34" s="60">
        <f>'FY 2021'!K36</f>
        <v>1228436883</v>
      </c>
      <c r="K34" s="60"/>
      <c r="L34" s="74">
        <f t="shared" si="0"/>
        <v>6888448282</v>
      </c>
    </row>
    <row r="35" spans="2:12" s="41" customFormat="1" ht="12.75" x14ac:dyDescent="0.2">
      <c r="B35" s="51" t="s">
        <v>43</v>
      </c>
      <c r="C35" s="35">
        <f>'FY 2015'!I39</f>
        <v>629372872</v>
      </c>
      <c r="D35" s="105"/>
      <c r="E35" s="35">
        <f>'FY 2016'!K37</f>
        <v>659036552</v>
      </c>
      <c r="F35" s="69">
        <f>'FY 2017'!K37</f>
        <v>678881162</v>
      </c>
      <c r="G35" s="69">
        <f>'FY 2018'!K37</f>
        <v>701456530</v>
      </c>
      <c r="H35" s="69">
        <f>'FY 2019'!K37</f>
        <v>723923666</v>
      </c>
      <c r="I35" s="69">
        <f>'FY 2020'!K37</f>
        <v>742144808</v>
      </c>
      <c r="J35" s="61">
        <f>'FY 2021'!K37</f>
        <v>760813861</v>
      </c>
      <c r="K35" s="61"/>
      <c r="L35" s="75">
        <f t="shared" si="0"/>
        <v>4266256579</v>
      </c>
    </row>
    <row r="36" spans="2:12" s="41" customFormat="1" ht="12.75" x14ac:dyDescent="0.2">
      <c r="B36" s="50" t="s">
        <v>44</v>
      </c>
      <c r="C36" s="37">
        <f>'FY 2015'!I40</f>
        <v>466803812</v>
      </c>
      <c r="D36" s="104"/>
      <c r="E36" s="37">
        <f>'FY 2016'!K38</f>
        <v>488805267</v>
      </c>
      <c r="F36" s="67">
        <f>'FY 2017'!K38</f>
        <v>503523950</v>
      </c>
      <c r="G36" s="67">
        <f>'FY 2018'!K38</f>
        <v>520268027</v>
      </c>
      <c r="H36" s="67">
        <f>'FY 2019'!K38</f>
        <v>536931828</v>
      </c>
      <c r="I36" s="67">
        <f>'FY 2020'!K38</f>
        <v>550446390</v>
      </c>
      <c r="J36" s="60">
        <f>'FY 2021'!K38</f>
        <v>564293166</v>
      </c>
      <c r="K36" s="60"/>
      <c r="L36" s="74">
        <f t="shared" si="0"/>
        <v>3164268628</v>
      </c>
    </row>
    <row r="37" spans="2:12" s="41" customFormat="1" ht="12.75" x14ac:dyDescent="0.2">
      <c r="B37" s="50" t="s">
        <v>45</v>
      </c>
      <c r="C37" s="37">
        <f>'FY 2015'!I41</f>
        <v>913719741</v>
      </c>
      <c r="D37" s="104"/>
      <c r="E37" s="37">
        <f>'FY 2016'!K39</f>
        <v>956785293</v>
      </c>
      <c r="F37" s="67">
        <f>'FY 2017'!K39</f>
        <v>985595578</v>
      </c>
      <c r="G37" s="67">
        <f>'FY 2018'!K39</f>
        <v>1018370361</v>
      </c>
      <c r="H37" s="67">
        <f>'FY 2019'!K39</f>
        <v>1050988014</v>
      </c>
      <c r="I37" s="67">
        <f>'FY 2020'!K39</f>
        <v>1077441358</v>
      </c>
      <c r="J37" s="60">
        <f>'FY 2021'!K39</f>
        <v>1104544977</v>
      </c>
      <c r="K37" s="60"/>
      <c r="L37" s="74">
        <f t="shared" si="0"/>
        <v>6193725581</v>
      </c>
    </row>
    <row r="38" spans="2:12" s="41" customFormat="1" ht="12.75" x14ac:dyDescent="0.2">
      <c r="B38" s="51" t="s">
        <v>46</v>
      </c>
      <c r="C38" s="35">
        <f>'FY 2015'!I42</f>
        <v>396007464</v>
      </c>
      <c r="D38" s="105"/>
      <c r="E38" s="35">
        <f>'FY 2016'!K40</f>
        <v>414672137</v>
      </c>
      <c r="F38" s="69">
        <f>'FY 2017'!K40</f>
        <v>427158556</v>
      </c>
      <c r="G38" s="69">
        <f>'FY 2018'!K40</f>
        <v>441363195</v>
      </c>
      <c r="H38" s="69">
        <f>'FY 2019'!K40</f>
        <v>455499733</v>
      </c>
      <c r="I38" s="69">
        <f>'FY 2020'!K40</f>
        <v>466964651</v>
      </c>
      <c r="J38" s="61">
        <f>'FY 2021'!K40</f>
        <v>478711399</v>
      </c>
      <c r="K38" s="61"/>
      <c r="L38" s="75">
        <f t="shared" si="0"/>
        <v>2684369671</v>
      </c>
    </row>
    <row r="39" spans="2:12" s="41" customFormat="1" ht="12.75" x14ac:dyDescent="0.2">
      <c r="B39" s="50" t="s">
        <v>47</v>
      </c>
      <c r="C39" s="37">
        <f>'FY 2015'!I43</f>
        <v>278976662</v>
      </c>
      <c r="D39" s="104"/>
      <c r="E39" s="37">
        <f>'FY 2016'!K41</f>
        <v>292125424</v>
      </c>
      <c r="F39" s="67">
        <f>'FY 2017'!K41</f>
        <v>300921773</v>
      </c>
      <c r="G39" s="67">
        <f>'FY 2018'!K41</f>
        <v>310928561</v>
      </c>
      <c r="H39" s="67">
        <f>'FY 2019'!K41</f>
        <v>320887374</v>
      </c>
      <c r="I39" s="67">
        <f>'FY 2020'!K41</f>
        <v>328964102</v>
      </c>
      <c r="J39" s="60">
        <f>'FY 2021'!K41</f>
        <v>337239371</v>
      </c>
      <c r="K39" s="60"/>
      <c r="L39" s="74">
        <f t="shared" si="0"/>
        <v>1891066605</v>
      </c>
    </row>
    <row r="40" spans="2:12" s="41" customFormat="1" ht="12.75" x14ac:dyDescent="0.2">
      <c r="B40" s="50" t="s">
        <v>48</v>
      </c>
      <c r="C40" s="37">
        <f>'FY 2015'!I44</f>
        <v>350472546</v>
      </c>
      <c r="D40" s="104"/>
      <c r="E40" s="37">
        <f>'FY 2016'!K42</f>
        <v>366991061</v>
      </c>
      <c r="F40" s="67">
        <f>'FY 2017'!K42</f>
        <v>378041730</v>
      </c>
      <c r="G40" s="67">
        <f>'FY 2018'!K42</f>
        <v>390613048</v>
      </c>
      <c r="H40" s="67">
        <f>'FY 2019'!K42</f>
        <v>403124096</v>
      </c>
      <c r="I40" s="67">
        <f>'FY 2020'!K42</f>
        <v>413270721</v>
      </c>
      <c r="J40" s="60">
        <f>'FY 2021'!K42</f>
        <v>423666769</v>
      </c>
      <c r="K40" s="60"/>
      <c r="L40" s="74">
        <f t="shared" si="0"/>
        <v>2375707425</v>
      </c>
    </row>
    <row r="41" spans="2:12" s="41" customFormat="1" ht="12.75" x14ac:dyDescent="0.2">
      <c r="B41" s="51" t="s">
        <v>49</v>
      </c>
      <c r="C41" s="35">
        <f>'FY 2015'!I45</f>
        <v>159469843</v>
      </c>
      <c r="D41" s="105"/>
      <c r="E41" s="35">
        <f>'FY 2016'!K43</f>
        <v>166985995</v>
      </c>
      <c r="F41" s="69">
        <f>'FY 2017'!K43</f>
        <v>172014202</v>
      </c>
      <c r="G41" s="69">
        <f>'FY 2018'!K43</f>
        <v>177734325</v>
      </c>
      <c r="H41" s="69">
        <f>'FY 2019'!K43</f>
        <v>183427025</v>
      </c>
      <c r="I41" s="69">
        <f>'FY 2020'!K43</f>
        <v>188043879</v>
      </c>
      <c r="J41" s="61">
        <f>'FY 2021'!K43</f>
        <v>192774224</v>
      </c>
      <c r="K41" s="61"/>
      <c r="L41" s="75">
        <f t="shared" si="0"/>
        <v>1080979650</v>
      </c>
    </row>
    <row r="42" spans="2:12" s="41" customFormat="1" ht="12.75" x14ac:dyDescent="0.2">
      <c r="B42" s="50" t="s">
        <v>50</v>
      </c>
      <c r="C42" s="37">
        <f>'FY 2015'!I46</f>
        <v>963682664</v>
      </c>
      <c r="D42" s="104"/>
      <c r="E42" s="37">
        <f>'FY 2016'!K44</f>
        <v>1009103074</v>
      </c>
      <c r="F42" s="67">
        <f>'FY 2017'!K44</f>
        <v>1039488729</v>
      </c>
      <c r="G42" s="67">
        <f>'FY 2018'!K44</f>
        <v>1074055663</v>
      </c>
      <c r="H42" s="67">
        <f>'FY 2019'!K44</f>
        <v>1108456875</v>
      </c>
      <c r="I42" s="67">
        <f>'FY 2020'!K44</f>
        <v>1136356710</v>
      </c>
      <c r="J42" s="60">
        <f>'FY 2021'!K44</f>
        <v>1164942376</v>
      </c>
      <c r="K42" s="60"/>
      <c r="L42" s="74">
        <f t="shared" si="0"/>
        <v>6532403427</v>
      </c>
    </row>
    <row r="43" spans="2:12" s="41" customFormat="1" ht="12.75" x14ac:dyDescent="0.2">
      <c r="B43" s="50" t="s">
        <v>51</v>
      </c>
      <c r="C43" s="37">
        <f>'FY 2015'!I47</f>
        <v>354439590</v>
      </c>
      <c r="D43" s="104"/>
      <c r="E43" s="37">
        <f>'FY 2016'!K45</f>
        <v>371145081</v>
      </c>
      <c r="F43" s="67">
        <f>'FY 2017'!K45</f>
        <v>382320833</v>
      </c>
      <c r="G43" s="67">
        <f>'FY 2018'!K45</f>
        <v>395034448</v>
      </c>
      <c r="H43" s="67">
        <f>'FY 2019'!K45</f>
        <v>407687110</v>
      </c>
      <c r="I43" s="67">
        <f>'FY 2020'!K45</f>
        <v>417948586</v>
      </c>
      <c r="J43" s="60">
        <f>'FY 2021'!K45</f>
        <v>428462308</v>
      </c>
      <c r="K43" s="60"/>
      <c r="L43" s="74">
        <f t="shared" si="0"/>
        <v>2402598366</v>
      </c>
    </row>
    <row r="44" spans="2:12" s="41" customFormat="1" ht="12.75" x14ac:dyDescent="0.2">
      <c r="B44" s="51" t="s">
        <v>52</v>
      </c>
      <c r="C44" s="35">
        <f>'FY 2015'!I48</f>
        <v>1620088460</v>
      </c>
      <c r="D44" s="105"/>
      <c r="E44" s="35">
        <f>'FY 2016'!K46</f>
        <v>1696446669</v>
      </c>
      <c r="F44" s="69">
        <f>'FY 2017'!K46</f>
        <v>1747529304</v>
      </c>
      <c r="G44" s="69">
        <f>'FY 2018'!K46</f>
        <v>1805641266</v>
      </c>
      <c r="H44" s="69">
        <f>'FY 2019'!K46</f>
        <v>1863474626</v>
      </c>
      <c r="I44" s="69">
        <f>'FY 2020'!K46</f>
        <v>1910378240</v>
      </c>
      <c r="J44" s="61">
        <f>'FY 2021'!K46</f>
        <v>1958434835</v>
      </c>
      <c r="K44" s="61"/>
      <c r="L44" s="75">
        <f t="shared" ref="L44:L62" si="1">SUM(E44:J44)</f>
        <v>10981904940</v>
      </c>
    </row>
    <row r="45" spans="2:12" s="41" customFormat="1" ht="12.75" x14ac:dyDescent="0.2">
      <c r="B45" s="50" t="s">
        <v>53</v>
      </c>
      <c r="C45" s="37">
        <f>'FY 2015'!I49</f>
        <v>1006630450</v>
      </c>
      <c r="D45" s="104"/>
      <c r="E45" s="37">
        <f>'FY 2016'!K47</f>
        <v>1054075081</v>
      </c>
      <c r="F45" s="67">
        <f>'FY 2017'!K47</f>
        <v>1085814913</v>
      </c>
      <c r="G45" s="67">
        <f>'FY 2018'!K47</f>
        <v>1121922367</v>
      </c>
      <c r="H45" s="67">
        <f>'FY 2019'!K47</f>
        <v>1157856715</v>
      </c>
      <c r="I45" s="67">
        <f>'FY 2020'!K47</f>
        <v>1186999942</v>
      </c>
      <c r="J45" s="60">
        <f>'FY 2021'!K47</f>
        <v>1216859565</v>
      </c>
      <c r="K45" s="60"/>
      <c r="L45" s="74">
        <f t="shared" si="1"/>
        <v>6823528583</v>
      </c>
    </row>
    <row r="46" spans="2:12" s="41" customFormat="1" ht="12.75" x14ac:dyDescent="0.2">
      <c r="B46" s="50" t="s">
        <v>54</v>
      </c>
      <c r="C46" s="37">
        <f>'FY 2015'!I50</f>
        <v>239621802</v>
      </c>
      <c r="D46" s="104"/>
      <c r="E46" s="37">
        <f>'FY 2016'!K48</f>
        <v>250915686</v>
      </c>
      <c r="F46" s="67">
        <f>'FY 2017'!K48</f>
        <v>258471146</v>
      </c>
      <c r="G46" s="67">
        <f>'FY 2018'!K48</f>
        <v>267066290</v>
      </c>
      <c r="H46" s="67">
        <f>'FY 2019'!K48</f>
        <v>275620226</v>
      </c>
      <c r="I46" s="67">
        <f>'FY 2020'!K48</f>
        <v>282557581</v>
      </c>
      <c r="J46" s="60">
        <f>'FY 2021'!K48</f>
        <v>289665469</v>
      </c>
      <c r="K46" s="60"/>
      <c r="L46" s="74">
        <f t="shared" si="1"/>
        <v>1624296398</v>
      </c>
    </row>
    <row r="47" spans="2:12" s="41" customFormat="1" ht="12.75" x14ac:dyDescent="0.2">
      <c r="B47" s="51" t="s">
        <v>55</v>
      </c>
      <c r="C47" s="35">
        <f>'FY 2015'!I51</f>
        <v>1293739008</v>
      </c>
      <c r="D47" s="105"/>
      <c r="E47" s="35">
        <f>'FY 2016'!K49</f>
        <v>1354715675</v>
      </c>
      <c r="F47" s="69">
        <f>'FY 2017'!K49</f>
        <v>1395508260</v>
      </c>
      <c r="G47" s="69">
        <f>'FY 2018'!K49</f>
        <v>1441914190</v>
      </c>
      <c r="H47" s="69">
        <f>'FY 2019'!K49</f>
        <v>1488097640</v>
      </c>
      <c r="I47" s="69">
        <f>'FY 2020'!K49</f>
        <v>1525553024</v>
      </c>
      <c r="J47" s="61">
        <f>'FY 2021'!K49</f>
        <v>1563929133</v>
      </c>
      <c r="K47" s="61"/>
      <c r="L47" s="75">
        <f t="shared" si="1"/>
        <v>8769717922</v>
      </c>
    </row>
    <row r="48" spans="2:12" s="41" customFormat="1" ht="12.75" x14ac:dyDescent="0.2">
      <c r="B48" s="50" t="s">
        <v>56</v>
      </c>
      <c r="C48" s="37">
        <f>'FY 2015'!I52</f>
        <v>612127810</v>
      </c>
      <c r="D48" s="104"/>
      <c r="E48" s="37">
        <f>'FY 2016'!K50</f>
        <v>640978694</v>
      </c>
      <c r="F48" s="67">
        <f>'FY 2017'!K50</f>
        <v>660279554</v>
      </c>
      <c r="G48" s="67">
        <f>'FY 2018'!K50</f>
        <v>682236348</v>
      </c>
      <c r="H48" s="67">
        <f>'FY 2019'!K50</f>
        <v>704087876</v>
      </c>
      <c r="I48" s="67">
        <f>'FY 2020'!K50</f>
        <v>721809751</v>
      </c>
      <c r="J48" s="60">
        <f>'FY 2021'!K50</f>
        <v>739967265</v>
      </c>
      <c r="K48" s="60"/>
      <c r="L48" s="74">
        <f t="shared" si="1"/>
        <v>4149359488</v>
      </c>
    </row>
    <row r="49" spans="2:16" s="41" customFormat="1" ht="12.75" x14ac:dyDescent="0.2">
      <c r="B49" s="50" t="s">
        <v>57</v>
      </c>
      <c r="C49" s="37">
        <f>'FY 2015'!I53</f>
        <v>482423497</v>
      </c>
      <c r="D49" s="104"/>
      <c r="E49" s="37">
        <f>'FY 2016'!K51</f>
        <v>505161141</v>
      </c>
      <c r="F49" s="67">
        <f>'FY 2017'!K51</f>
        <v>520372325</v>
      </c>
      <c r="G49" s="67">
        <f>'FY 2018'!K51</f>
        <v>537676673</v>
      </c>
      <c r="H49" s="67">
        <f>'FY 2019'!K51</f>
        <v>554898061</v>
      </c>
      <c r="I49" s="67">
        <f>'FY 2020'!K51</f>
        <v>568864833</v>
      </c>
      <c r="J49" s="60">
        <f>'FY 2021'!K51</f>
        <v>583174935</v>
      </c>
      <c r="K49" s="60"/>
      <c r="L49" s="74">
        <f t="shared" si="1"/>
        <v>3270147968</v>
      </c>
    </row>
    <row r="50" spans="2:16" s="41" customFormat="1" ht="12.75" x14ac:dyDescent="0.2">
      <c r="B50" s="51" t="s">
        <v>58</v>
      </c>
      <c r="C50" s="35">
        <f>'FY 2015'!I54</f>
        <v>1583603275</v>
      </c>
      <c r="D50" s="105"/>
      <c r="E50" s="35">
        <f>'FY 2016'!K52</f>
        <v>1658241860</v>
      </c>
      <c r="F50" s="69">
        <f>'FY 2017'!K52</f>
        <v>1708174089</v>
      </c>
      <c r="G50" s="69">
        <f>'FY 2018'!K52</f>
        <v>1764977341</v>
      </c>
      <c r="H50" s="69">
        <f>'FY 2019'!K52</f>
        <v>1821508266</v>
      </c>
      <c r="I50" s="69">
        <f>'FY 2020'!K52</f>
        <v>1867355587</v>
      </c>
      <c r="J50" s="61">
        <f>'FY 2021'!K52</f>
        <v>1914329924</v>
      </c>
      <c r="K50" s="61"/>
      <c r="L50" s="75">
        <f t="shared" si="1"/>
        <v>10734587067</v>
      </c>
    </row>
    <row r="51" spans="2:16" s="41" customFormat="1" ht="12.75" x14ac:dyDescent="0.2">
      <c r="B51" s="50" t="s">
        <v>59</v>
      </c>
      <c r="C51" s="37">
        <f>'FY 2015'!I55</f>
        <v>211081927</v>
      </c>
      <c r="D51" s="104"/>
      <c r="E51" s="37">
        <f>'FY 2016'!K53</f>
        <v>221030666</v>
      </c>
      <c r="F51" s="67">
        <f>'FY 2017'!K53</f>
        <v>227686242</v>
      </c>
      <c r="G51" s="67">
        <f>'FY 2018'!K53</f>
        <v>235257671</v>
      </c>
      <c r="H51" s="67">
        <f>'FY 2019'!K53</f>
        <v>242792801</v>
      </c>
      <c r="I51" s="67">
        <f>'FY 2020'!K53</f>
        <v>248903890</v>
      </c>
      <c r="J51" s="60">
        <f>'FY 2021'!K53</f>
        <v>255165202</v>
      </c>
      <c r="K51" s="60"/>
      <c r="L51" s="74">
        <f t="shared" si="1"/>
        <v>1430836472</v>
      </c>
    </row>
    <row r="52" spans="2:16" s="41" customFormat="1" ht="12.75" x14ac:dyDescent="0.2">
      <c r="B52" s="50" t="s">
        <v>60</v>
      </c>
      <c r="C52" s="37">
        <f>'FY 2015'!I56</f>
        <v>646306850</v>
      </c>
      <c r="D52" s="104"/>
      <c r="E52" s="37">
        <f>'FY 2016'!K54</f>
        <v>676768664</v>
      </c>
      <c r="F52" s="67">
        <f>'FY 2017'!K54</f>
        <v>697147216</v>
      </c>
      <c r="G52" s="67">
        <f>'FY 2018'!K54</f>
        <v>720329999</v>
      </c>
      <c r="H52" s="67">
        <f>'FY 2019'!K54</f>
        <v>743401639</v>
      </c>
      <c r="I52" s="67">
        <f>'FY 2020'!K54</f>
        <v>762113041</v>
      </c>
      <c r="J52" s="60">
        <f>'FY 2021'!K54</f>
        <v>781284405</v>
      </c>
      <c r="K52" s="60"/>
      <c r="L52" s="74">
        <f t="shared" si="1"/>
        <v>4381044964</v>
      </c>
    </row>
    <row r="53" spans="2:16" s="41" customFormat="1" ht="12.75" x14ac:dyDescent="0.2">
      <c r="B53" s="51" t="s">
        <v>61</v>
      </c>
      <c r="C53" s="35">
        <f>'FY 2015'!I57</f>
        <v>272190802</v>
      </c>
      <c r="D53" s="105"/>
      <c r="E53" s="35">
        <f>'FY 2016'!K55</f>
        <v>285019732</v>
      </c>
      <c r="F53" s="69">
        <f>'FY 2017'!K55</f>
        <v>293602118</v>
      </c>
      <c r="G53" s="69">
        <f>'FY 2018'!K55</f>
        <v>303365499</v>
      </c>
      <c r="H53" s="69">
        <f>'FY 2019'!K55</f>
        <v>313082073</v>
      </c>
      <c r="I53" s="69">
        <f>'FY 2020'!K55</f>
        <v>320962341</v>
      </c>
      <c r="J53" s="61">
        <f>'FY 2021'!K55</f>
        <v>329036322</v>
      </c>
      <c r="K53" s="61"/>
      <c r="L53" s="75">
        <f t="shared" si="1"/>
        <v>1845068085</v>
      </c>
    </row>
    <row r="54" spans="2:16" s="41" customFormat="1" ht="12.75" x14ac:dyDescent="0.2">
      <c r="B54" s="50" t="s">
        <v>62</v>
      </c>
      <c r="C54" s="37">
        <f>'FY 2015'!I58</f>
        <v>815605297</v>
      </c>
      <c r="D54" s="104"/>
      <c r="E54" s="37">
        <f>'FY 2016'!K56</f>
        <v>854046507</v>
      </c>
      <c r="F54" s="67">
        <f>'FY 2017'!K56</f>
        <v>879763169</v>
      </c>
      <c r="G54" s="67">
        <f>'FY 2018'!K56</f>
        <v>909018623</v>
      </c>
      <c r="H54" s="67">
        <f>'FY 2019'!K56</f>
        <v>938133820</v>
      </c>
      <c r="I54" s="67">
        <f>'FY 2020'!K56</f>
        <v>961746627</v>
      </c>
      <c r="J54" s="60">
        <f>'FY 2021'!K56</f>
        <v>985939882</v>
      </c>
      <c r="K54" s="60"/>
      <c r="L54" s="74">
        <f t="shared" si="1"/>
        <v>5528648628</v>
      </c>
    </row>
    <row r="55" spans="2:16" s="41" customFormat="1" ht="12.75" x14ac:dyDescent="0.2">
      <c r="B55" s="50" t="s">
        <v>63</v>
      </c>
      <c r="C55" s="37">
        <f>'FY 2015'!I59</f>
        <v>3331596800</v>
      </c>
      <c r="D55" s="104"/>
      <c r="E55" s="37">
        <f>'FY 2016'!K57</f>
        <v>3488622031</v>
      </c>
      <c r="F55" s="67">
        <f>'FY 2017'!K57</f>
        <v>3593669840</v>
      </c>
      <c r="G55" s="67">
        <f>'FY 2018'!K57</f>
        <v>3713172960</v>
      </c>
      <c r="H55" s="67">
        <f>'FY 2019'!K57</f>
        <v>3832103157</v>
      </c>
      <c r="I55" s="67">
        <f>'FY 2020'!K57</f>
        <v>3928557106</v>
      </c>
      <c r="J55" s="60">
        <f>'FY 2021'!K57</f>
        <v>4027382079</v>
      </c>
      <c r="K55" s="60"/>
      <c r="L55" s="74">
        <f t="shared" si="1"/>
        <v>22583507173</v>
      </c>
    </row>
    <row r="56" spans="2:16" s="41" customFormat="1" ht="12.75" x14ac:dyDescent="0.2">
      <c r="B56" s="51" t="s">
        <v>64</v>
      </c>
      <c r="C56" s="35">
        <f>'FY 2015'!I60</f>
        <v>335148600</v>
      </c>
      <c r="D56" s="105"/>
      <c r="E56" s="35">
        <f>'FY 2016'!K58</f>
        <v>350944865</v>
      </c>
      <c r="F56" s="69">
        <f>'FY 2017'!K58</f>
        <v>361512358</v>
      </c>
      <c r="G56" s="69">
        <f>'FY 2018'!K58</f>
        <v>373534012</v>
      </c>
      <c r="H56" s="69">
        <f>'FY 2019'!K58</f>
        <v>385498031</v>
      </c>
      <c r="I56" s="69">
        <f>'FY 2020'!K58</f>
        <v>395201008</v>
      </c>
      <c r="J56" s="61">
        <f>'FY 2021'!K58</f>
        <v>405142503</v>
      </c>
      <c r="K56" s="61"/>
      <c r="L56" s="75">
        <f t="shared" si="1"/>
        <v>2271832777</v>
      </c>
    </row>
    <row r="57" spans="2:16" s="41" customFormat="1" ht="12.75" x14ac:dyDescent="0.2">
      <c r="B57" s="50" t="s">
        <v>65</v>
      </c>
      <c r="C57" s="37">
        <f>'FY 2015'!I61</f>
        <v>195886832</v>
      </c>
      <c r="D57" s="104"/>
      <c r="E57" s="37">
        <f>'FY 2016'!K59</f>
        <v>205119394</v>
      </c>
      <c r="F57" s="67">
        <f>'FY 2017'!K59</f>
        <v>211295857</v>
      </c>
      <c r="G57" s="67">
        <f>'FY 2018'!K59</f>
        <v>218322244</v>
      </c>
      <c r="H57" s="67">
        <f>'FY 2019'!K59</f>
        <v>225314944</v>
      </c>
      <c r="I57" s="67">
        <f>'FY 2020'!K59</f>
        <v>230986116</v>
      </c>
      <c r="J57" s="60">
        <f>'FY 2021'!K59</f>
        <v>236796697</v>
      </c>
      <c r="K57" s="60"/>
      <c r="L57" s="74">
        <f t="shared" si="1"/>
        <v>1327835252</v>
      </c>
    </row>
    <row r="58" spans="2:16" s="41" customFormat="1" ht="12.75" x14ac:dyDescent="0.2">
      <c r="B58" s="50" t="s">
        <v>66</v>
      </c>
      <c r="C58" s="37">
        <f>'FY 2015'!I62</f>
        <v>982180040</v>
      </c>
      <c r="D58" s="104"/>
      <c r="E58" s="37">
        <f>'FY 2016'!K60</f>
        <v>1028472271</v>
      </c>
      <c r="F58" s="67">
        <f>'FY 2017'!K60</f>
        <v>1059441163</v>
      </c>
      <c r="G58" s="67">
        <f>'FY 2018'!K60</f>
        <v>1094671590</v>
      </c>
      <c r="H58" s="67">
        <f>'FY 2019'!K60</f>
        <v>1129733115</v>
      </c>
      <c r="I58" s="67">
        <f>'FY 2020'!K60</f>
        <v>1158168472</v>
      </c>
      <c r="J58" s="60">
        <f>'FY 2021'!K60</f>
        <v>1187302825</v>
      </c>
      <c r="K58" s="60"/>
      <c r="L58" s="74">
        <f t="shared" si="1"/>
        <v>6657789436</v>
      </c>
    </row>
    <row r="59" spans="2:16" s="41" customFormat="1" ht="12.75" x14ac:dyDescent="0.2">
      <c r="B59" s="51" t="s">
        <v>67</v>
      </c>
      <c r="C59" s="35">
        <f>'FY 2015'!I63</f>
        <v>654304963</v>
      </c>
      <c r="D59" s="105"/>
      <c r="E59" s="35">
        <f>'FY 2016'!K61</f>
        <v>685143745</v>
      </c>
      <c r="F59" s="69">
        <f>'FY 2017'!K61</f>
        <v>705774484</v>
      </c>
      <c r="G59" s="69">
        <f>'FY 2018'!K61</f>
        <v>729244156</v>
      </c>
      <c r="H59" s="69">
        <f>'FY 2019'!K61</f>
        <v>752601309</v>
      </c>
      <c r="I59" s="69">
        <f>'FY 2020'!K61</f>
        <v>771544267</v>
      </c>
      <c r="J59" s="61">
        <f>'FY 2021'!K61</f>
        <v>790952879</v>
      </c>
      <c r="K59" s="61"/>
      <c r="L59" s="75">
        <f t="shared" si="1"/>
        <v>4435260840</v>
      </c>
    </row>
    <row r="60" spans="2:16" s="41" customFormat="1" ht="12.75" x14ac:dyDescent="0.2">
      <c r="B60" s="50" t="s">
        <v>68</v>
      </c>
      <c r="C60" s="37">
        <f>'FY 2015'!I64</f>
        <v>421797542</v>
      </c>
      <c r="D60" s="104"/>
      <c r="E60" s="37">
        <f>'FY 2016'!K62</f>
        <v>441677756</v>
      </c>
      <c r="F60" s="67">
        <f>'FY 2017'!K62</f>
        <v>454977357</v>
      </c>
      <c r="G60" s="67">
        <f>'FY 2018'!K62</f>
        <v>470107075</v>
      </c>
      <c r="H60" s="67">
        <f>'FY 2019'!K62</f>
        <v>485164259</v>
      </c>
      <c r="I60" s="67">
        <f>'FY 2020'!K62</f>
        <v>497375832</v>
      </c>
      <c r="J60" s="60">
        <f>'FY 2021'!K62</f>
        <v>509887589</v>
      </c>
      <c r="K60" s="60"/>
      <c r="L60" s="74">
        <f t="shared" si="1"/>
        <v>2859189868</v>
      </c>
    </row>
    <row r="61" spans="2:16" s="41" customFormat="1" ht="12.75" x14ac:dyDescent="0.2">
      <c r="B61" s="50" t="s">
        <v>69</v>
      </c>
      <c r="C61" s="37">
        <f>'FY 2015'!I65</f>
        <v>726226908</v>
      </c>
      <c r="D61" s="104"/>
      <c r="E61" s="37">
        <f>'FY 2016'!K63</f>
        <v>760455524</v>
      </c>
      <c r="F61" s="67">
        <f>'FY 2017'!K63</f>
        <v>783354017</v>
      </c>
      <c r="G61" s="67">
        <f>'FY 2018'!K63</f>
        <v>809403502</v>
      </c>
      <c r="H61" s="67">
        <f>'FY 2019'!K63</f>
        <v>835328100</v>
      </c>
      <c r="I61" s="67">
        <f>'FY 2020'!K63</f>
        <v>856353290</v>
      </c>
      <c r="J61" s="60">
        <f>'FY 2021'!K63</f>
        <v>877895319</v>
      </c>
      <c r="K61" s="60"/>
      <c r="L61" s="74">
        <f t="shared" si="1"/>
        <v>4922789752</v>
      </c>
    </row>
    <row r="62" spans="2:16" s="41" customFormat="1" ht="12.75" x14ac:dyDescent="0.2">
      <c r="B62" s="51" t="s">
        <v>70</v>
      </c>
      <c r="C62" s="35">
        <f>'FY 2015'!I66</f>
        <v>247262623</v>
      </c>
      <c r="D62" s="105"/>
      <c r="E62" s="35">
        <f>'FY 2016'!K64</f>
        <v>258916635</v>
      </c>
      <c r="F62" s="69">
        <f>'FY 2017'!K64</f>
        <v>266713016</v>
      </c>
      <c r="G62" s="69">
        <f>'FY 2018'!K64</f>
        <v>275582233</v>
      </c>
      <c r="H62" s="69">
        <f>'FY 2019'!K64</f>
        <v>284408929</v>
      </c>
      <c r="I62" s="69">
        <f>'FY 2020'!K64</f>
        <v>291567495</v>
      </c>
      <c r="J62" s="61">
        <f>'FY 2021'!K64</f>
        <v>298902033</v>
      </c>
      <c r="K62" s="61"/>
      <c r="L62" s="75">
        <f t="shared" si="1"/>
        <v>1676090341</v>
      </c>
    </row>
    <row r="63" spans="2:16" s="41" customFormat="1" ht="12.75" x14ac:dyDescent="0.2">
      <c r="B63" s="52"/>
      <c r="C63" s="56"/>
      <c r="D63" s="106"/>
      <c r="E63" s="37"/>
      <c r="F63" s="37"/>
      <c r="G63" s="37"/>
      <c r="H63" s="37"/>
      <c r="I63" s="37"/>
      <c r="J63" s="62"/>
      <c r="K63" s="62"/>
      <c r="L63" s="73"/>
      <c r="M63" s="53"/>
      <c r="N63" s="53"/>
      <c r="P63" s="53"/>
    </row>
    <row r="64" spans="2:16" s="41" customFormat="1" ht="12.75" x14ac:dyDescent="0.2">
      <c r="B64" s="54" t="s">
        <v>19</v>
      </c>
      <c r="C64" s="35">
        <f>SUM(C12:C62)</f>
        <v>37798000000</v>
      </c>
      <c r="D64" s="105"/>
      <c r="E64" s="35">
        <f>SUM(E12:E62)</f>
        <v>39579500000</v>
      </c>
      <c r="F64" s="35">
        <f t="shared" ref="F64:L64" si="2">SUM(F12:F62)</f>
        <v>40771300000</v>
      </c>
      <c r="G64" s="35">
        <f t="shared" si="2"/>
        <v>42127100000</v>
      </c>
      <c r="H64" s="35">
        <f t="shared" si="2"/>
        <v>43476400000</v>
      </c>
      <c r="I64" s="35">
        <f t="shared" si="2"/>
        <v>44570700000</v>
      </c>
      <c r="J64" s="55">
        <f t="shared" si="2"/>
        <v>45691900000</v>
      </c>
      <c r="K64" s="55"/>
      <c r="L64" s="55">
        <f t="shared" si="2"/>
        <v>256216900000</v>
      </c>
    </row>
    <row r="65" spans="2:12" s="41" customFormat="1" ht="12.75" x14ac:dyDescent="0.2">
      <c r="B65" s="56"/>
      <c r="C65" s="56"/>
      <c r="D65" s="56"/>
      <c r="E65" s="37"/>
      <c r="F65" s="37"/>
      <c r="G65" s="37"/>
      <c r="H65" s="37"/>
      <c r="I65" s="37"/>
      <c r="J65" s="37"/>
      <c r="K65" s="37"/>
      <c r="L65" s="37"/>
    </row>
    <row r="66" spans="2:12" s="41" customFormat="1" ht="15" x14ac:dyDescent="0.25">
      <c r="B66" s="94" t="s">
        <v>85</v>
      </c>
      <c r="C66" s="94"/>
      <c r="D66" s="94"/>
      <c r="E66" s="37"/>
      <c r="F66" s="37"/>
      <c r="G66" s="37"/>
      <c r="H66" s="37"/>
      <c r="I66" s="37"/>
      <c r="J66" s="37"/>
      <c r="K66" s="37"/>
      <c r="L66" s="37"/>
    </row>
    <row r="67" spans="2:12" s="41" customFormat="1" ht="12.75" x14ac:dyDescent="0.2">
      <c r="B67" s="84" t="s">
        <v>86</v>
      </c>
      <c r="C67" s="84"/>
      <c r="D67" s="84"/>
      <c r="E67" s="37"/>
      <c r="F67" s="37"/>
      <c r="G67" s="37"/>
      <c r="H67" s="37"/>
      <c r="I67" s="37"/>
      <c r="J67" s="37"/>
      <c r="K67" s="37"/>
      <c r="L67" s="37"/>
    </row>
    <row r="68" spans="2:12" ht="12.75" x14ac:dyDescent="0.2"/>
  </sheetData>
  <printOptions horizontalCentered="1" verticalCentered="1"/>
  <pageMargins left="0.25" right="0.25" top="0.25" bottom="0.25" header="0.5" footer="0.5"/>
  <pageSetup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91"/>
  <sheetViews>
    <sheetView topLeftCell="B1" workbookViewId="0">
      <selection activeCell="B1" sqref="B1"/>
    </sheetView>
  </sheetViews>
  <sheetFormatPr defaultColWidth="0" defaultRowHeight="0" customHeight="1" zeroHeight="1" x14ac:dyDescent="0.2"/>
  <cols>
    <col min="1" max="1" width="20.7109375" customWidth="1"/>
    <col min="2" max="2" width="20.140625" customWidth="1"/>
    <col min="3" max="8" width="15.7109375" customWidth="1"/>
    <col min="9" max="9" width="15.7109375" style="86" customWidth="1"/>
    <col min="10" max="11" width="15.7109375" customWidth="1"/>
    <col min="12" max="12" width="12" customWidth="1"/>
    <col min="13" max="236" width="9.140625" hidden="1" customWidth="1"/>
    <col min="237" max="255" width="9.140625" hidden="1"/>
  </cols>
  <sheetData>
    <row r="1" spans="1:12" ht="12.75" x14ac:dyDescent="0.2">
      <c r="A1" s="1" t="s">
        <v>74</v>
      </c>
      <c r="B1" s="107" t="s">
        <v>104</v>
      </c>
      <c r="C1" s="2" t="s">
        <v>0</v>
      </c>
      <c r="D1" s="2"/>
      <c r="E1" s="2"/>
      <c r="F1" s="2"/>
      <c r="G1" s="2"/>
      <c r="H1" s="2"/>
      <c r="I1" s="93"/>
      <c r="J1" s="2"/>
      <c r="K1" s="3"/>
      <c r="L1" s="3">
        <v>42215</v>
      </c>
    </row>
    <row r="2" spans="1:12" ht="12.75" x14ac:dyDescent="0.2">
      <c r="A2" s="4" t="s">
        <v>75</v>
      </c>
      <c r="B2" s="4"/>
      <c r="C2" s="2" t="s">
        <v>1</v>
      </c>
      <c r="D2" s="2"/>
      <c r="E2" s="2"/>
      <c r="F2" s="2"/>
      <c r="G2" s="2"/>
      <c r="H2" s="2"/>
      <c r="I2" s="93"/>
      <c r="J2" s="2"/>
      <c r="K2" s="5"/>
      <c r="L2" s="5"/>
    </row>
    <row r="3" spans="1:12" ht="12.75" customHeight="1" x14ac:dyDescent="0.2">
      <c r="B3" s="6"/>
      <c r="C3" s="7"/>
      <c r="D3" s="7"/>
      <c r="E3" s="7"/>
      <c r="F3" s="7"/>
      <c r="G3" s="7"/>
      <c r="H3" s="7"/>
      <c r="I3" s="7"/>
      <c r="J3" s="7"/>
      <c r="K3" s="7"/>
    </row>
    <row r="4" spans="1:12" ht="12.75" x14ac:dyDescent="0.2">
      <c r="B4" s="6"/>
      <c r="C4" s="8"/>
      <c r="D4" s="6"/>
      <c r="E4" s="6"/>
      <c r="F4" s="6"/>
      <c r="H4" s="9"/>
      <c r="I4" s="9"/>
      <c r="J4" s="9"/>
      <c r="K4" s="9"/>
    </row>
    <row r="5" spans="1:12" ht="12.75" x14ac:dyDescent="0.2">
      <c r="B5" s="10"/>
      <c r="C5" s="70" t="s">
        <v>96</v>
      </c>
      <c r="D5" s="2"/>
      <c r="E5" s="2"/>
      <c r="F5" s="2"/>
      <c r="G5" s="2"/>
      <c r="H5" s="2"/>
      <c r="I5" s="93"/>
      <c r="J5" s="2"/>
      <c r="K5" s="11"/>
    </row>
    <row r="6" spans="1:12" ht="12.75" x14ac:dyDescent="0.2">
      <c r="B6" s="10"/>
      <c r="C6" s="12"/>
      <c r="D6" s="12"/>
      <c r="E6" s="12"/>
      <c r="F6" s="12"/>
      <c r="G6" s="12"/>
      <c r="H6" s="12"/>
      <c r="I6" s="12"/>
      <c r="J6" s="12"/>
      <c r="K6" s="12"/>
    </row>
    <row r="7" spans="1:12" ht="12.75" x14ac:dyDescent="0.2">
      <c r="G7" s="13"/>
      <c r="H7" s="13"/>
      <c r="I7" s="13"/>
      <c r="J7" s="13"/>
      <c r="K7" s="13"/>
    </row>
    <row r="8" spans="1:12" ht="14.25" customHeight="1" x14ac:dyDescent="0.25">
      <c r="B8" s="14"/>
      <c r="C8" s="15" t="s">
        <v>3</v>
      </c>
      <c r="D8" s="14"/>
      <c r="E8" s="15" t="s">
        <v>4</v>
      </c>
      <c r="F8" s="15" t="s">
        <v>5</v>
      </c>
      <c r="G8" s="15"/>
      <c r="H8" s="15"/>
      <c r="I8" s="15"/>
      <c r="J8" s="15"/>
      <c r="K8" s="15"/>
    </row>
    <row r="9" spans="1:12" ht="12.75" x14ac:dyDescent="0.2">
      <c r="C9" s="15" t="s">
        <v>4</v>
      </c>
      <c r="D9" s="15" t="s">
        <v>6</v>
      </c>
      <c r="E9" s="15" t="s">
        <v>7</v>
      </c>
      <c r="F9" s="15" t="s">
        <v>4</v>
      </c>
      <c r="G9" s="15"/>
      <c r="H9" s="15"/>
      <c r="I9" s="15" t="s">
        <v>9</v>
      </c>
      <c r="J9" s="15" t="s">
        <v>3</v>
      </c>
      <c r="K9" s="15"/>
    </row>
    <row r="10" spans="1:12" ht="15" x14ac:dyDescent="0.25">
      <c r="B10" s="16"/>
      <c r="C10" s="15" t="s">
        <v>8</v>
      </c>
      <c r="D10" s="15" t="s">
        <v>9</v>
      </c>
      <c r="E10" s="15" t="s">
        <v>10</v>
      </c>
      <c r="F10" s="15" t="s">
        <v>11</v>
      </c>
      <c r="G10" s="15" t="s">
        <v>12</v>
      </c>
      <c r="H10" s="15" t="s">
        <v>13</v>
      </c>
      <c r="I10" s="15" t="s">
        <v>87</v>
      </c>
      <c r="J10" s="15" t="s">
        <v>14</v>
      </c>
      <c r="K10" s="15" t="s">
        <v>15</v>
      </c>
    </row>
    <row r="11" spans="1:12" ht="12.75" x14ac:dyDescent="0.2">
      <c r="B11" s="17" t="s">
        <v>16</v>
      </c>
      <c r="C11" s="17" t="s">
        <v>17</v>
      </c>
      <c r="D11" s="17" t="s">
        <v>17</v>
      </c>
      <c r="E11" s="17" t="s">
        <v>17</v>
      </c>
      <c r="F11" s="17" t="s">
        <v>17</v>
      </c>
      <c r="G11" s="17" t="s">
        <v>17</v>
      </c>
      <c r="H11" s="17" t="s">
        <v>18</v>
      </c>
      <c r="I11" s="17" t="s">
        <v>17</v>
      </c>
      <c r="J11" s="17" t="s">
        <v>17</v>
      </c>
      <c r="K11" s="17" t="s">
        <v>19</v>
      </c>
    </row>
    <row r="12" spans="1:12" ht="12.75" x14ac:dyDescent="0.2">
      <c r="B12" s="18"/>
      <c r="C12" s="18"/>
      <c r="D12" s="18"/>
      <c r="E12" s="18"/>
      <c r="F12" s="18"/>
      <c r="G12" s="19"/>
      <c r="H12" s="19"/>
      <c r="I12" s="19"/>
      <c r="J12" s="19"/>
      <c r="K12" s="19"/>
    </row>
    <row r="13" spans="1:12" ht="12.75" x14ac:dyDescent="0.2">
      <c r="B13" s="20" t="s">
        <v>20</v>
      </c>
      <c r="C13" s="21">
        <f>'FY 2016'!C14+'FY 2017'!C14+'FY 2018'!C14+'FY 2019'!C14+'FY 2020'!C14+'FY 2021'!C14</f>
        <v>2951741667</v>
      </c>
      <c r="D13" s="21">
        <f>'FY 2016'!D14+'FY 2017'!D14+'FY 2018'!D14+'FY 2019'!D14+'FY 2020'!D14+'FY 2021'!D14</f>
        <v>1316930897</v>
      </c>
      <c r="E13" s="21">
        <f>'FY 2016'!E14+'FY 2017'!E14+'FY 2018'!E14+'FY 2019'!E14+'FY 2020'!E14+'FY 2021'!E14</f>
        <v>245278825</v>
      </c>
      <c r="F13" s="21">
        <f>'FY 2016'!F14+'FY 2017'!F14+'FY 2018'!F14+'FY 2019'!F14+'FY 2020'!F14+'FY 2021'!F14</f>
        <v>27189636</v>
      </c>
      <c r="G13" s="22">
        <f>'FY 2016'!G14+'FY 2017'!G14+'FY 2018'!G14+'FY 2019'!G14+'FY 2020'!G14+'FY 2021'!G14</f>
        <v>72095394</v>
      </c>
      <c r="H13" s="21">
        <f>'FY 2016'!H14+'FY 2017'!H14+'FY 2018'!H14+'FY 2019'!H14+'FY 2020'!H14+'FY 2021'!H14</f>
        <v>19769585</v>
      </c>
      <c r="I13" s="21">
        <f>'FY 2016'!I14+'FY 2017'!I14+'FY 2018'!I14+'FY 2019'!I14+'FY 2020'!I14+'FY 2021'!I14</f>
        <v>105922518</v>
      </c>
      <c r="J13" s="21">
        <f>'FY 2016'!J14+'FY 2017'!J14+'FY 2018'!J14+'FY 2019'!J14+'FY 2020'!J14+'FY 2021'!J14</f>
        <v>224777676</v>
      </c>
      <c r="K13" s="23">
        <f>SUM(C13:J13)</f>
        <v>4963706198</v>
      </c>
    </row>
    <row r="14" spans="1:12" ht="12.75" x14ac:dyDescent="0.2">
      <c r="B14" s="24" t="s">
        <v>21</v>
      </c>
      <c r="C14" s="25">
        <f>'FY 2016'!C15+'FY 2017'!C15+'FY 2018'!C15+'FY 2019'!C15+'FY 2020'!C15+'FY 2021'!C15</f>
        <v>1885684101</v>
      </c>
      <c r="D14" s="25">
        <f>'FY 2016'!D15+'FY 2017'!D15+'FY 2018'!D15+'FY 2019'!D15+'FY 2020'!D15+'FY 2021'!D15</f>
        <v>841305214</v>
      </c>
      <c r="E14" s="25">
        <f>'FY 2016'!E15+'FY 2017'!E15+'FY 2018'!E15+'FY 2019'!E15+'FY 2020'!E15+'FY 2021'!E15</f>
        <v>167463147</v>
      </c>
      <c r="F14" s="25">
        <f>'FY 2016'!F15+'FY 2017'!F15+'FY 2018'!F15+'FY 2019'!F15+'FY 2020'!F15+'FY 2021'!F15</f>
        <v>6600000</v>
      </c>
      <c r="G14" s="25">
        <f>'FY 2016'!G15+'FY 2017'!G15+'FY 2018'!G15+'FY 2019'!G15+'FY 2020'!G15+'FY 2021'!G15</f>
        <v>175578928</v>
      </c>
      <c r="H14" s="25">
        <f>'FY 2016'!H15+'FY 2017'!H15+'FY 2018'!H15+'FY 2019'!H15+'FY 2020'!H15+'FY 2021'!H15</f>
        <v>14712165</v>
      </c>
      <c r="I14" s="25">
        <f>'FY 2016'!I15+'FY 2017'!I15+'FY 2018'!I15+'FY 2019'!I15+'FY 2020'!I15+'FY 2021'!I15</f>
        <v>40700106</v>
      </c>
      <c r="J14" s="25">
        <f>'FY 2016'!J15+'FY 2017'!J15+'FY 2018'!J15+'FY 2019'!J15+'FY 2020'!J15+'FY 2021'!J15</f>
        <v>148485993</v>
      </c>
      <c r="K14" s="26">
        <f t="shared" ref="K14:K63" si="0">SUM(C14:J14)</f>
        <v>3280529654</v>
      </c>
    </row>
    <row r="15" spans="1:12" ht="12.75" x14ac:dyDescent="0.2">
      <c r="B15" s="27" t="s">
        <v>22</v>
      </c>
      <c r="C15" s="28">
        <f>'FY 2016'!C16+'FY 2017'!C16+'FY 2018'!C16+'FY 2019'!C16+'FY 2020'!C16+'FY 2021'!C16</f>
        <v>2664722749</v>
      </c>
      <c r="D15" s="28">
        <f>'FY 2016'!D16+'FY 2017'!D16+'FY 2018'!D16+'FY 2019'!D16+'FY 2020'!D16+'FY 2021'!D16</f>
        <v>1188876302</v>
      </c>
      <c r="E15" s="28">
        <f>'FY 2016'!E16+'FY 2017'!E16+'FY 2018'!E16+'FY 2019'!E16+'FY 2020'!E16+'FY 2021'!E16</f>
        <v>229916547</v>
      </c>
      <c r="F15" s="28">
        <f>'FY 2016'!F16+'FY 2017'!F16+'FY 2018'!F16+'FY 2019'!F16+'FY 2020'!F16+'FY 2021'!F16</f>
        <v>16057860</v>
      </c>
      <c r="G15" s="28">
        <f>'FY 2016'!G16+'FY 2017'!G16+'FY 2018'!G16+'FY 2019'!G16+'FY 2020'!G16+'FY 2021'!G16</f>
        <v>327549032</v>
      </c>
      <c r="H15" s="28">
        <f>'FY 2016'!H16+'FY 2017'!H16+'FY 2018'!H16+'FY 2019'!H16+'FY 2020'!H16+'FY 2021'!H16</f>
        <v>37591058</v>
      </c>
      <c r="I15" s="28">
        <f>'FY 2016'!I16+'FY 2017'!I16+'FY 2018'!I16+'FY 2019'!I16+'FY 2020'!I16+'FY 2021'!I16</f>
        <v>106291026</v>
      </c>
      <c r="J15" s="28">
        <f>'FY 2016'!J16+'FY 2017'!J16+'FY 2018'!J16+'FY 2019'!J16+'FY 2020'!J16+'FY 2021'!J16</f>
        <v>215909522</v>
      </c>
      <c r="K15" s="29">
        <f t="shared" si="0"/>
        <v>4786914096</v>
      </c>
    </row>
    <row r="16" spans="1:12" ht="12.75" x14ac:dyDescent="0.2">
      <c r="B16" s="30" t="s">
        <v>23</v>
      </c>
      <c r="C16" s="21">
        <f>'FY 2016'!C17+'FY 2017'!C17+'FY 2018'!C17+'FY 2019'!C17+'FY 2020'!C17+'FY 2021'!C17</f>
        <v>1999752420</v>
      </c>
      <c r="D16" s="21">
        <f>'FY 2016'!D17+'FY 2017'!D17+'FY 2018'!D17+'FY 2019'!D17+'FY 2020'!D17+'FY 2021'!D17</f>
        <v>892197234</v>
      </c>
      <c r="E16" s="21">
        <f>'FY 2016'!E17+'FY 2017'!E17+'FY 2018'!E17+'FY 2019'!E17+'FY 2020'!E17+'FY 2021'!E17</f>
        <v>162029213</v>
      </c>
      <c r="F16" s="21">
        <f>'FY 2016'!F17+'FY 2017'!F17+'FY 2018'!F17+'FY 2019'!F17+'FY 2020'!F17+'FY 2021'!F17</f>
        <v>22563318</v>
      </c>
      <c r="G16" s="21">
        <f>'FY 2016'!G17+'FY 2017'!G17+'FY 2018'!G17+'FY 2019'!G17+'FY 2020'!G17+'FY 2021'!G17</f>
        <v>77918686</v>
      </c>
      <c r="H16" s="21">
        <f>'FY 2016'!H17+'FY 2017'!H17+'FY 2018'!H17+'FY 2019'!H17+'FY 2020'!H17+'FY 2021'!H17</f>
        <v>11060195</v>
      </c>
      <c r="I16" s="21">
        <f>'FY 2016'!I17+'FY 2017'!I17+'FY 2018'!I17+'FY 2019'!I17+'FY 2020'!I17+'FY 2021'!I17</f>
        <v>68325816</v>
      </c>
      <c r="J16" s="21">
        <f>'FY 2016'!J17+'FY 2017'!J17+'FY 2018'!J17+'FY 2019'!J17+'FY 2020'!J17+'FY 2021'!J17</f>
        <v>153507331</v>
      </c>
      <c r="K16" s="23">
        <f t="shared" si="0"/>
        <v>3387354213</v>
      </c>
    </row>
    <row r="17" spans="2:11" ht="12.75" x14ac:dyDescent="0.2">
      <c r="B17" s="24" t="s">
        <v>24</v>
      </c>
      <c r="C17" s="25">
        <f>'FY 2016'!C18+'FY 2017'!C18+'FY 2018'!C18+'FY 2019'!C18+'FY 2020'!C18+'FY 2021'!C18</f>
        <v>12491259771</v>
      </c>
      <c r="D17" s="25">
        <f>'FY 2016'!D18+'FY 2017'!D18+'FY 2018'!D18+'FY 2019'!D18+'FY 2020'!D18+'FY 2021'!D18</f>
        <v>5573023591</v>
      </c>
      <c r="E17" s="25">
        <f>'FY 2016'!E18+'FY 2017'!E18+'FY 2018'!E18+'FY 2019'!E18+'FY 2020'!E18+'FY 2021'!E18</f>
        <v>1061357376</v>
      </c>
      <c r="F17" s="25">
        <f>'FY 2016'!F18+'FY 2017'!F18+'FY 2018'!F18+'FY 2019'!F18+'FY 2020'!F18+'FY 2021'!F18</f>
        <v>91681986</v>
      </c>
      <c r="G17" s="25">
        <f>'FY 2016'!G18+'FY 2017'!G18+'FY 2018'!G18+'FY 2019'!G18+'FY 2020'!G18+'FY 2021'!G18</f>
        <v>2940225623</v>
      </c>
      <c r="H17" s="25">
        <f>'FY 2016'!H18+'FY 2017'!H18+'FY 2018'!H18+'FY 2019'!H18+'FY 2020'!H18+'FY 2021'!H18</f>
        <v>322470098</v>
      </c>
      <c r="I17" s="25">
        <f>'FY 2016'!I18+'FY 2017'!I18+'FY 2018'!I18+'FY 2019'!I18+'FY 2020'!I18+'FY 2021'!I18</f>
        <v>455995590</v>
      </c>
      <c r="J17" s="25">
        <f>'FY 2016'!J18+'FY 2017'!J18+'FY 2018'!J18+'FY 2019'!J18+'FY 2020'!J18+'FY 2021'!J18</f>
        <v>1076903973</v>
      </c>
      <c r="K17" s="26">
        <f t="shared" si="0"/>
        <v>24012918008</v>
      </c>
    </row>
    <row r="18" spans="2:11" ht="12.75" x14ac:dyDescent="0.2">
      <c r="B18" s="31" t="s">
        <v>25</v>
      </c>
      <c r="C18" s="28">
        <f>'FY 2016'!C19+'FY 2017'!C19+'FY 2018'!C19+'FY 2019'!C19+'FY 2020'!C19+'FY 2021'!C19</f>
        <v>1927809870</v>
      </c>
      <c r="D18" s="28">
        <f>'FY 2016'!D19+'FY 2017'!D19+'FY 2018'!D19+'FY 2019'!D19+'FY 2020'!D19+'FY 2021'!D19</f>
        <v>860099788</v>
      </c>
      <c r="E18" s="28">
        <f>'FY 2016'!E19+'FY 2017'!E19+'FY 2018'!E19+'FY 2019'!E19+'FY 2020'!E19+'FY 2021'!E19</f>
        <v>158934795</v>
      </c>
      <c r="F18" s="28">
        <f>'FY 2016'!F19+'FY 2017'!F19+'FY 2018'!F19+'FY 2019'!F19+'FY 2020'!F19+'FY 2021'!F19</f>
        <v>19016886</v>
      </c>
      <c r="G18" s="28">
        <f>'FY 2016'!G19+'FY 2017'!G19+'FY 2018'!G19+'FY 2019'!G19+'FY 2020'!G19+'FY 2021'!G19</f>
        <v>267374492</v>
      </c>
      <c r="H18" s="28">
        <f>'FY 2016'!H19+'FY 2017'!H19+'FY 2018'!H19+'FY 2019'!H19+'FY 2020'!H19+'FY 2021'!H19</f>
        <v>34014408</v>
      </c>
      <c r="I18" s="28">
        <f>'FY 2016'!I19+'FY 2017'!I19+'FY 2018'!I19+'FY 2019'!I19+'FY 2020'!I19+'FY 2021'!I19</f>
        <v>73769706</v>
      </c>
      <c r="J18" s="28">
        <f>'FY 2016'!J19+'FY 2017'!J19+'FY 2018'!J19+'FY 2019'!J19+'FY 2020'!J19+'FY 2021'!J19</f>
        <v>157495059</v>
      </c>
      <c r="K18" s="29">
        <f t="shared" si="0"/>
        <v>3498515004</v>
      </c>
    </row>
    <row r="19" spans="2:11" ht="12.75" x14ac:dyDescent="0.2">
      <c r="B19" s="30" t="s">
        <v>26</v>
      </c>
      <c r="C19" s="21">
        <f>'FY 2016'!C20+'FY 2017'!C20+'FY 2018'!C20+'FY 2019'!C20+'FY 2020'!C20+'FY 2021'!C20</f>
        <v>1802490263</v>
      </c>
      <c r="D19" s="21">
        <f>'FY 2016'!D20+'FY 2017'!D20+'FY 2018'!D20+'FY 2019'!D20+'FY 2020'!D20+'FY 2021'!D20</f>
        <v>804187964</v>
      </c>
      <c r="E19" s="21">
        <f>'FY 2016'!E20+'FY 2017'!E20+'FY 2018'!E20+'FY 2019'!E20+'FY 2020'!E20+'FY 2021'!E20</f>
        <v>158549487</v>
      </c>
      <c r="F19" s="21">
        <f>'FY 2016'!F20+'FY 2017'!F20+'FY 2018'!F20+'FY 2019'!F20+'FY 2020'!F20+'FY 2021'!F20</f>
        <v>7834230</v>
      </c>
      <c r="G19" s="21">
        <f>'FY 2016'!G20+'FY 2017'!G20+'FY 2018'!G20+'FY 2019'!G20+'FY 2020'!G20+'FY 2021'!G20</f>
        <v>281057215</v>
      </c>
      <c r="H19" s="21">
        <f>'FY 2016'!H20+'FY 2017'!H20+'FY 2018'!H20+'FY 2019'!H20+'FY 2020'!H20+'FY 2021'!H20</f>
        <v>29821850</v>
      </c>
      <c r="I19" s="21">
        <f>'FY 2016'!I20+'FY 2017'!I20+'FY 2018'!I20+'FY 2019'!I20+'FY 2020'!I20+'FY 2021'!I20</f>
        <v>54081624</v>
      </c>
      <c r="J19" s="21">
        <f>'FY 2016'!J20+'FY 2017'!J20+'FY 2018'!J20+'FY 2019'!J20+'FY 2020'!J20+'FY 2021'!J20</f>
        <v>148036081</v>
      </c>
      <c r="K19" s="23">
        <f t="shared" si="0"/>
        <v>3286058714</v>
      </c>
    </row>
    <row r="20" spans="2:11" ht="12.75" x14ac:dyDescent="0.2">
      <c r="B20" s="30" t="s">
        <v>27</v>
      </c>
      <c r="C20" s="25">
        <f>'FY 2016'!C21+'FY 2017'!C21+'FY 2018'!C21+'FY 2019'!C21+'FY 2020'!C21+'FY 2021'!C21</f>
        <v>616923259</v>
      </c>
      <c r="D20" s="25">
        <f>'FY 2016'!D21+'FY 2017'!D21+'FY 2018'!D21+'FY 2019'!D21+'FY 2020'!D21+'FY 2021'!D21</f>
        <v>275242685</v>
      </c>
      <c r="E20" s="25">
        <f>'FY 2016'!E21+'FY 2017'!E21+'FY 2018'!E21+'FY 2019'!E21+'FY 2020'!E21+'FY 2021'!E21</f>
        <v>50346762</v>
      </c>
      <c r="F20" s="25">
        <f>'FY 2016'!F21+'FY 2017'!F21+'FY 2018'!F21+'FY 2019'!F21+'FY 2020'!F21+'FY 2021'!F21</f>
        <v>6600000</v>
      </c>
      <c r="G20" s="25">
        <f>'FY 2016'!G21+'FY 2017'!G21+'FY 2018'!G21+'FY 2019'!G21+'FY 2020'!G21+'FY 2021'!G21</f>
        <v>73773105</v>
      </c>
      <c r="H20" s="25">
        <f>'FY 2016'!H21+'FY 2017'!H21+'FY 2018'!H21+'FY 2019'!H21+'FY 2020'!H21+'FY 2021'!H21</f>
        <v>11468167</v>
      </c>
      <c r="I20" s="25">
        <f>'FY 2016'!I21+'FY 2017'!I21+'FY 2018'!I21+'FY 2019'!I21+'FY 2020'!I21+'FY 2021'!I21</f>
        <v>22581822</v>
      </c>
      <c r="J20" s="25">
        <f>'FY 2016'!J21+'FY 2017'!J21+'FY 2018'!J21+'FY 2019'!J21+'FY 2020'!J21+'FY 2021'!J21</f>
        <v>49789711</v>
      </c>
      <c r="K20" s="26">
        <f t="shared" si="0"/>
        <v>1106725511</v>
      </c>
    </row>
    <row r="21" spans="2:11" ht="12.75" x14ac:dyDescent="0.2">
      <c r="B21" s="31" t="s">
        <v>28</v>
      </c>
      <c r="C21" s="28">
        <f>'FY 2016'!C22+'FY 2017'!C22+'FY 2018'!C22+'FY 2019'!C22+'FY 2020'!C22+'FY 2021'!C22</f>
        <v>586176910</v>
      </c>
      <c r="D21" s="28">
        <f>'FY 2016'!D22+'FY 2017'!D22+'FY 2018'!D22+'FY 2019'!D22+'FY 2020'!D22+'FY 2021'!D22</f>
        <v>261525082</v>
      </c>
      <c r="E21" s="28">
        <f>'FY 2016'!E22+'FY 2017'!E22+'FY 2018'!E22+'FY 2019'!E22+'FY 2020'!E22+'FY 2021'!E22</f>
        <v>47508638</v>
      </c>
      <c r="F21" s="28">
        <f>'FY 2016'!F22+'FY 2017'!F22+'FY 2018'!F22+'FY 2019'!F22+'FY 2020'!F22+'FY 2021'!F22</f>
        <v>6600000</v>
      </c>
      <c r="G21" s="28">
        <f>'FY 2016'!G22+'FY 2017'!G22+'FY 2018'!G22+'FY 2019'!G22+'FY 2020'!G22+'FY 2021'!G22</f>
        <v>64008010</v>
      </c>
      <c r="H21" s="28">
        <f>'FY 2016'!H22+'FY 2017'!H22+'FY 2018'!H22+'FY 2019'!H22+'FY 2020'!H22+'FY 2021'!H22</f>
        <v>11440498</v>
      </c>
      <c r="I21" s="28">
        <f>'FY 2016'!I22+'FY 2017'!I22+'FY 2018'!I22+'FY 2019'!I22+'FY 2020'!I22+'FY 2021'!I22</f>
        <v>19724982</v>
      </c>
      <c r="J21" s="28">
        <f>'FY 2016'!J22+'FY 2017'!J22+'FY 2018'!J22+'FY 2019'!J22+'FY 2020'!J22+'FY 2021'!J22</f>
        <v>46936098</v>
      </c>
      <c r="K21" s="29">
        <f t="shared" si="0"/>
        <v>1043920218</v>
      </c>
    </row>
    <row r="22" spans="2:11" ht="12.75" x14ac:dyDescent="0.2">
      <c r="B22" s="30" t="s">
        <v>29</v>
      </c>
      <c r="C22" s="21">
        <f>'FY 2016'!C23+'FY 2017'!C23+'FY 2018'!C23+'FY 2019'!C23+'FY 2020'!C23+'FY 2021'!C23</f>
        <v>7351406813</v>
      </c>
      <c r="D22" s="21">
        <f>'FY 2016'!D23+'FY 2017'!D23+'FY 2018'!D23+'FY 2019'!D23+'FY 2020'!D23+'FY 2021'!D23</f>
        <v>3279858426</v>
      </c>
      <c r="E22" s="21">
        <f>'FY 2016'!E23+'FY 2017'!E23+'FY 2018'!E23+'FY 2019'!E23+'FY 2020'!E23+'FY 2021'!E23</f>
        <v>627808502</v>
      </c>
      <c r="F22" s="21">
        <f>'FY 2016'!F23+'FY 2017'!F23+'FY 2018'!F23+'FY 2019'!F23+'FY 2020'!F23+'FY 2021'!F23</f>
        <v>50782896</v>
      </c>
      <c r="G22" s="21">
        <f>'FY 2016'!G23+'FY 2017'!G23+'FY 2018'!G23+'FY 2019'!G23+'FY 2020'!G23+'FY 2021'!G23</f>
        <v>85592269</v>
      </c>
      <c r="H22" s="21">
        <f>'FY 2016'!H23+'FY 2017'!H23+'FY 2018'!H23+'FY 2019'!H23+'FY 2020'!H23+'FY 2021'!H23</f>
        <v>132623001</v>
      </c>
      <c r="I22" s="21">
        <f>'FY 2016'!I23+'FY 2017'!I23+'FY 2018'!I23+'FY 2019'!I23+'FY 2020'!I23+'FY 2021'!I23</f>
        <v>310400676</v>
      </c>
      <c r="J22" s="21">
        <f>'FY 2016'!J23+'FY 2017'!J23+'FY 2018'!J23+'FY 2019'!J23+'FY 2020'!J23+'FY 2021'!J23</f>
        <v>557448554</v>
      </c>
      <c r="K22" s="23">
        <f t="shared" si="0"/>
        <v>12395921137</v>
      </c>
    </row>
    <row r="23" spans="2:11" ht="12.75" x14ac:dyDescent="0.2">
      <c r="B23" s="30" t="s">
        <v>30</v>
      </c>
      <c r="C23" s="25">
        <f>'FY 2016'!C24+'FY 2017'!C24+'FY 2018'!C24+'FY 2019'!C24+'FY 2020'!C24+'FY 2021'!C24</f>
        <v>4798611727</v>
      </c>
      <c r="D23" s="25">
        <f>'FY 2016'!D24+'FY 2017'!D24+'FY 2018'!D24+'FY 2019'!D24+'FY 2020'!D24+'FY 2021'!D24</f>
        <v>2140919078</v>
      </c>
      <c r="E23" s="25">
        <f>'FY 2016'!E24+'FY 2017'!E24+'FY 2018'!E24+'FY 2019'!E24+'FY 2020'!E24+'FY 2021'!E24</f>
        <v>395697879</v>
      </c>
      <c r="F23" s="25">
        <f>'FY 2016'!F24+'FY 2017'!F24+'FY 2018'!F24+'FY 2019'!F24+'FY 2020'!F24+'FY 2021'!F24</f>
        <v>47250894</v>
      </c>
      <c r="G23" s="25">
        <f>'FY 2016'!G24+'FY 2017'!G24+'FY 2018'!G24+'FY 2019'!G24+'FY 2020'!G24+'FY 2021'!G24</f>
        <v>428034569</v>
      </c>
      <c r="H23" s="25">
        <f>'FY 2016'!H24+'FY 2017'!H24+'FY 2018'!H24+'FY 2019'!H24+'FY 2020'!H24+'FY 2021'!H24</f>
        <v>49802437</v>
      </c>
      <c r="I23" s="25">
        <f>'FY 2016'!I24+'FY 2017'!I24+'FY 2018'!I24+'FY 2019'!I24+'FY 2020'!I24+'FY 2021'!I24</f>
        <v>205625568</v>
      </c>
      <c r="J23" s="25">
        <f>'FY 2016'!J24+'FY 2017'!J24+'FY 2018'!J24+'FY 2019'!J24+'FY 2020'!J24+'FY 2021'!J24</f>
        <v>381791455</v>
      </c>
      <c r="K23" s="26">
        <f t="shared" si="0"/>
        <v>8447733607</v>
      </c>
    </row>
    <row r="24" spans="2:11" ht="12.75" x14ac:dyDescent="0.2">
      <c r="B24" s="31" t="s">
        <v>31</v>
      </c>
      <c r="C24" s="28">
        <f>'FY 2016'!C25+'FY 2017'!C25+'FY 2018'!C25+'FY 2019'!C25+'FY 2020'!C25+'FY 2021'!C25</f>
        <v>622275381</v>
      </c>
      <c r="D24" s="28">
        <f>'FY 2016'!D25+'FY 2017'!D25+'FY 2018'!D25+'FY 2019'!D25+'FY 2020'!D25+'FY 2021'!D25</f>
        <v>277630554</v>
      </c>
      <c r="E24" s="28">
        <f>'FY 2016'!E25+'FY 2017'!E25+'FY 2018'!E25+'FY 2019'!E25+'FY 2020'!E25+'FY 2021'!E25</f>
        <v>50840805</v>
      </c>
      <c r="F24" s="28">
        <f>'FY 2016'!F25+'FY 2017'!F25+'FY 2018'!F25+'FY 2019'!F25+'FY 2020'!F25+'FY 2021'!F25</f>
        <v>6600000</v>
      </c>
      <c r="G24" s="28">
        <f>'FY 2016'!G25+'FY 2017'!G25+'FY 2018'!G25+'FY 2019'!G25+'FY 2020'!G25+'FY 2021'!G25</f>
        <v>65525749</v>
      </c>
      <c r="H24" s="28">
        <f>'FY 2016'!H25+'FY 2017'!H25+'FY 2018'!H25+'FY 2019'!H25+'FY 2020'!H25+'FY 2021'!H25</f>
        <v>11254761</v>
      </c>
      <c r="I24" s="28">
        <f>'FY 2016'!I25+'FY 2017'!I25+'FY 2018'!I25+'FY 2019'!I25+'FY 2020'!I25+'FY 2021'!I25</f>
        <v>22644882</v>
      </c>
      <c r="J24" s="28">
        <f>'FY 2016'!J25+'FY 2017'!J25+'FY 2018'!J25+'FY 2019'!J25+'FY 2020'!J25+'FY 2021'!J25</f>
        <v>49792258</v>
      </c>
      <c r="K24" s="29">
        <f t="shared" si="0"/>
        <v>1106564390</v>
      </c>
    </row>
    <row r="25" spans="2:11" ht="12.75" x14ac:dyDescent="0.2">
      <c r="B25" s="24" t="s">
        <v>32</v>
      </c>
      <c r="C25" s="21">
        <f>'FY 2016'!C26+'FY 2017'!C26+'FY 2018'!C26+'FY 2019'!C26+'FY 2020'!C26+'FY 2021'!C26</f>
        <v>1079541561</v>
      </c>
      <c r="D25" s="21">
        <f>'FY 2016'!D26+'FY 2017'!D26+'FY 2018'!D26+'FY 2019'!D26+'FY 2020'!D26+'FY 2021'!D26</f>
        <v>481641618</v>
      </c>
      <c r="E25" s="21">
        <f>'FY 2016'!E26+'FY 2017'!E26+'FY 2018'!E26+'FY 2019'!E26+'FY 2020'!E26+'FY 2021'!E26</f>
        <v>88989827</v>
      </c>
      <c r="F25" s="21">
        <f>'FY 2016'!F26+'FY 2017'!F26+'FY 2018'!F26+'FY 2019'!F26+'FY 2020'!F26+'FY 2021'!F26</f>
        <v>10660164</v>
      </c>
      <c r="G25" s="21">
        <f>'FY 2016'!G26+'FY 2017'!G26+'FY 2018'!G26+'FY 2019'!G26+'FY 2020'!G26+'FY 2021'!G26</f>
        <v>81246728</v>
      </c>
      <c r="H25" s="21">
        <f>'FY 2016'!H26+'FY 2017'!H26+'FY 2018'!H26+'FY 2019'!H26+'FY 2020'!H26+'FY 2021'!H26</f>
        <v>10442940</v>
      </c>
      <c r="I25" s="21">
        <f>'FY 2016'!I26+'FY 2017'!I26+'FY 2018'!I26+'FY 2019'!I26+'FY 2020'!I26+'FY 2021'!I26</f>
        <v>34178484</v>
      </c>
      <c r="J25" s="21">
        <f>'FY 2016'!J26+'FY 2017'!J26+'FY 2018'!J26+'FY 2019'!J26+'FY 2020'!J26+'FY 2021'!J26</f>
        <v>84603217</v>
      </c>
      <c r="K25" s="23">
        <f t="shared" si="0"/>
        <v>1871304539</v>
      </c>
    </row>
    <row r="26" spans="2:11" ht="12.75" x14ac:dyDescent="0.2">
      <c r="B26" s="30" t="s">
        <v>33</v>
      </c>
      <c r="C26" s="25">
        <f>'FY 2016'!C27+'FY 2017'!C27+'FY 2018'!C27+'FY 2019'!C27+'FY 2020'!C27+'FY 2021'!C27</f>
        <v>5133645288</v>
      </c>
      <c r="D26" s="25">
        <f>'FY 2016'!D27+'FY 2017'!D27+'FY 2018'!D27+'FY 2019'!D27+'FY 2020'!D27+'FY 2021'!D27</f>
        <v>2290395590</v>
      </c>
      <c r="E26" s="25">
        <f>'FY 2016'!E27+'FY 2017'!E27+'FY 2018'!E27+'FY 2019'!E27+'FY 2020'!E27+'FY 2021'!E27</f>
        <v>411806265</v>
      </c>
      <c r="F26" s="25">
        <f>'FY 2016'!F27+'FY 2017'!F27+'FY 2018'!F27+'FY 2019'!F27+'FY 2020'!F27+'FY 2021'!F27</f>
        <v>62068686</v>
      </c>
      <c r="G26" s="25">
        <f>'FY 2016'!G27+'FY 2017'!G27+'FY 2018'!G27+'FY 2019'!G27+'FY 2020'!G27+'FY 2021'!G27</f>
        <v>697355845</v>
      </c>
      <c r="H26" s="25">
        <f>'FY 2016'!H27+'FY 2017'!H27+'FY 2018'!H27+'FY 2019'!H27+'FY 2020'!H27+'FY 2021'!H27</f>
        <v>109949518</v>
      </c>
      <c r="I26" s="25">
        <f>'FY 2016'!I27+'FY 2017'!I27+'FY 2018'!I27+'FY 2019'!I27+'FY 2020'!I27+'FY 2021'!I27</f>
        <v>178715574</v>
      </c>
      <c r="J26" s="25">
        <f>'FY 2016'!J27+'FY 2017'!J27+'FY 2018'!J27+'FY 2019'!J27+'FY 2020'!J27+'FY 2021'!J27</f>
        <v>417848282</v>
      </c>
      <c r="K26" s="26">
        <f t="shared" si="0"/>
        <v>9301785048</v>
      </c>
    </row>
    <row r="27" spans="2:11" ht="12.75" x14ac:dyDescent="0.2">
      <c r="B27" s="31" t="s">
        <v>34</v>
      </c>
      <c r="C27" s="28">
        <f>'FY 2016'!C28+'FY 2017'!C28+'FY 2018'!C28+'FY 2019'!C28+'FY 2020'!C28+'FY 2021'!C28</f>
        <v>3562932504</v>
      </c>
      <c r="D27" s="28">
        <f>'FY 2016'!D28+'FY 2017'!D28+'FY 2018'!D28+'FY 2019'!D28+'FY 2020'!D28+'FY 2021'!D28</f>
        <v>1589616040</v>
      </c>
      <c r="E27" s="28">
        <f>'FY 2016'!E28+'FY 2017'!E28+'FY 2018'!E28+'FY 2019'!E28+'FY 2020'!E28+'FY 2021'!E28</f>
        <v>284652975</v>
      </c>
      <c r="F27" s="28">
        <f>'FY 2016'!F28+'FY 2017'!F28+'FY 2018'!F28+'FY 2019'!F28+'FY 2020'!F28+'FY 2021'!F28</f>
        <v>44233104</v>
      </c>
      <c r="G27" s="28">
        <f>'FY 2016'!G28+'FY 2017'!G28+'FY 2018'!G28+'FY 2019'!G28+'FY 2020'!G28+'FY 2021'!G28</f>
        <v>297417253</v>
      </c>
      <c r="H27" s="28">
        <f>'FY 2016'!H28+'FY 2017'!H28+'FY 2018'!H28+'FY 2019'!H28+'FY 2020'!H28+'FY 2021'!H28</f>
        <v>33616874</v>
      </c>
      <c r="I27" s="28">
        <f>'FY 2016'!I28+'FY 2017'!I28+'FY 2018'!I28+'FY 2019'!I28+'FY 2020'!I28+'FY 2021'!I28</f>
        <v>139689516</v>
      </c>
      <c r="J27" s="28">
        <f>'FY 2016'!J28+'FY 2017'!J28+'FY 2018'!J28+'FY 2019'!J28+'FY 2020'!J28+'FY 2021'!J28</f>
        <v>281894363</v>
      </c>
      <c r="K27" s="29">
        <f t="shared" si="0"/>
        <v>6234052629</v>
      </c>
    </row>
    <row r="28" spans="2:11" ht="12.75" x14ac:dyDescent="0.2">
      <c r="B28" s="30" t="s">
        <v>35</v>
      </c>
      <c r="C28" s="21">
        <f>'FY 2016'!C29+'FY 2017'!C29+'FY 2018'!C29+'FY 2019'!C29+'FY 2020'!C29+'FY 2021'!C29</f>
        <v>1898615695</v>
      </c>
      <c r="D28" s="21">
        <f>'FY 2016'!D29+'FY 2017'!D29+'FY 2018'!D29+'FY 2019'!D29+'FY 2020'!D29+'FY 2021'!D29</f>
        <v>847074693</v>
      </c>
      <c r="E28" s="21">
        <f>'FY 2016'!E29+'FY 2017'!E29+'FY 2018'!E29+'FY 2019'!E29+'FY 2020'!E29+'FY 2021'!E29</f>
        <v>143906690</v>
      </c>
      <c r="F28" s="21">
        <f>'FY 2016'!F29+'FY 2017'!F29+'FY 2018'!F29+'FY 2019'!F29+'FY 2020'!F29+'FY 2021'!F29</f>
        <v>31350144</v>
      </c>
      <c r="G28" s="21">
        <f>'FY 2016'!G29+'FY 2017'!G29+'FY 2018'!G29+'FY 2019'!G29+'FY 2020'!G29+'FY 2021'!G29</f>
        <v>71478722</v>
      </c>
      <c r="H28" s="21">
        <f>'FY 2016'!H29+'FY 2017'!H29+'FY 2018'!H29+'FY 2019'!H29+'FY 2020'!H29+'FY 2021'!H29</f>
        <v>12769983</v>
      </c>
      <c r="I28" s="21">
        <f>'FY 2016'!I29+'FY 2017'!I29+'FY 2018'!I29+'FY 2019'!I29+'FY 2020'!I29+'FY 2021'!I29</f>
        <v>64585362</v>
      </c>
      <c r="J28" s="21">
        <f>'FY 2016'!J29+'FY 2017'!J29+'FY 2018'!J29+'FY 2019'!J29+'FY 2020'!J29+'FY 2021'!J29</f>
        <v>145608962</v>
      </c>
      <c r="K28" s="23">
        <f t="shared" si="0"/>
        <v>3215390251</v>
      </c>
    </row>
    <row r="29" spans="2:11" ht="12.75" x14ac:dyDescent="0.2">
      <c r="B29" s="30" t="s">
        <v>36</v>
      </c>
      <c r="C29" s="25">
        <f>'FY 2016'!C30+'FY 2017'!C30+'FY 2018'!C30+'FY 2019'!C30+'FY 2020'!C30+'FY 2021'!C30</f>
        <v>1445171649</v>
      </c>
      <c r="D29" s="25">
        <f>'FY 2016'!D30+'FY 2017'!D30+'FY 2018'!D30+'FY 2019'!D30+'FY 2020'!D30+'FY 2021'!D30</f>
        <v>644768888</v>
      </c>
      <c r="E29" s="25">
        <f>'FY 2016'!E30+'FY 2017'!E30+'FY 2018'!E30+'FY 2019'!E30+'FY 2020'!E30+'FY 2021'!E30</f>
        <v>98079294</v>
      </c>
      <c r="F29" s="25">
        <f>'FY 2016'!F30+'FY 2017'!F30+'FY 2018'!F30+'FY 2019'!F30+'FY 2020'!F30+'FY 2021'!F30</f>
        <v>35321166</v>
      </c>
      <c r="G29" s="25">
        <f>'FY 2016'!G30+'FY 2017'!G30+'FY 2018'!G30+'FY 2019'!G30+'FY 2020'!G30+'FY 2021'!G30</f>
        <v>59822897</v>
      </c>
      <c r="H29" s="25">
        <f>'FY 2016'!H30+'FY 2017'!H30+'FY 2018'!H30+'FY 2019'!H30+'FY 2020'!H30+'FY 2021'!H30</f>
        <v>12460919</v>
      </c>
      <c r="I29" s="25">
        <f>'FY 2016'!I30+'FY 2017'!I30+'FY 2018'!I30+'FY 2019'!I30+'FY 2020'!I30+'FY 2021'!I30</f>
        <v>64942164</v>
      </c>
      <c r="J29" s="25">
        <f>'FY 2016'!J30+'FY 2017'!J30+'FY 2018'!J30+'FY 2019'!J30+'FY 2020'!J30+'FY 2021'!J30</f>
        <v>111836556</v>
      </c>
      <c r="K29" s="26">
        <f t="shared" si="0"/>
        <v>2472403533</v>
      </c>
    </row>
    <row r="30" spans="2:11" ht="12.75" x14ac:dyDescent="0.2">
      <c r="B30" s="31" t="s">
        <v>37</v>
      </c>
      <c r="C30" s="28">
        <f>'FY 2016'!C31+'FY 2017'!C31+'FY 2018'!C31+'FY 2019'!C31+'FY 2020'!C31+'FY 2021'!C31</f>
        <v>2577747070</v>
      </c>
      <c r="D30" s="28">
        <f>'FY 2016'!D31+'FY 2017'!D31+'FY 2018'!D31+'FY 2019'!D31+'FY 2020'!D31+'FY 2021'!D31</f>
        <v>1150071770</v>
      </c>
      <c r="E30" s="28">
        <f>'FY 2016'!E31+'FY 2017'!E31+'FY 2018'!E31+'FY 2019'!E31+'FY 2020'!E31+'FY 2021'!E31</f>
        <v>216028741</v>
      </c>
      <c r="F30" s="28">
        <f>'FY 2016'!F31+'FY 2017'!F31+'FY 2018'!F31+'FY 2019'!F31+'FY 2020'!F31+'FY 2021'!F31</f>
        <v>21917142</v>
      </c>
      <c r="G30" s="28">
        <f>'FY 2016'!G31+'FY 2017'!G31+'FY 2018'!G31+'FY 2019'!G31+'FY 2020'!G31+'FY 2021'!G31</f>
        <v>86822584</v>
      </c>
      <c r="H30" s="28">
        <f>'FY 2016'!H31+'FY 2017'!H31+'FY 2018'!H31+'FY 2019'!H31+'FY 2020'!H31+'FY 2021'!H31</f>
        <v>16332313</v>
      </c>
      <c r="I30" s="28">
        <f>'FY 2016'!I31+'FY 2017'!I31+'FY 2018'!I31+'FY 2019'!I31+'FY 2020'!I31+'FY 2021'!I31</f>
        <v>81234156</v>
      </c>
      <c r="J30" s="28">
        <f>'FY 2016'!J31+'FY 2017'!J31+'FY 2018'!J31+'FY 2019'!J31+'FY 2020'!J31+'FY 2021'!J31</f>
        <v>196900713</v>
      </c>
      <c r="K30" s="29">
        <f t="shared" si="0"/>
        <v>4347054489</v>
      </c>
    </row>
    <row r="31" spans="2:11" ht="12.75" x14ac:dyDescent="0.2">
      <c r="B31" s="30" t="s">
        <v>38</v>
      </c>
      <c r="C31" s="21">
        <f>'FY 2016'!C32+'FY 2017'!C32+'FY 2018'!C32+'FY 2019'!C32+'FY 2020'!C32+'FY 2021'!C32</f>
        <v>2736275285</v>
      </c>
      <c r="D31" s="21">
        <f>'FY 2016'!D32+'FY 2017'!D32+'FY 2018'!D32+'FY 2019'!D32+'FY 2020'!D32+'FY 2021'!D32</f>
        <v>1220799743</v>
      </c>
      <c r="E31" s="21">
        <f>'FY 2016'!E32+'FY 2017'!E32+'FY 2018'!E32+'FY 2019'!E32+'FY 2020'!E32+'FY 2021'!E32</f>
        <v>228451566</v>
      </c>
      <c r="F31" s="21">
        <f>'FY 2016'!F32+'FY 2017'!F32+'FY 2018'!F32+'FY 2019'!F32+'FY 2020'!F32+'FY 2021'!F32</f>
        <v>24127692</v>
      </c>
      <c r="G31" s="21">
        <f>'FY 2016'!G32+'FY 2017'!G32+'FY 2018'!G32+'FY 2019'!G32+'FY 2020'!G32+'FY 2021'!G32</f>
        <v>72739585</v>
      </c>
      <c r="H31" s="21">
        <f>'FY 2016'!H32+'FY 2017'!H32+'FY 2018'!H32+'FY 2019'!H32+'FY 2020'!H32+'FY 2021'!H32</f>
        <v>27789237</v>
      </c>
      <c r="I31" s="21">
        <f>'FY 2016'!I32+'FY 2017'!I32+'FY 2018'!I32+'FY 2019'!I32+'FY 2020'!I32+'FY 2021'!I32</f>
        <v>74211444</v>
      </c>
      <c r="J31" s="21">
        <f>'FY 2016'!J32+'FY 2017'!J32+'FY 2018'!J32+'FY 2019'!J32+'FY 2020'!J32+'FY 2021'!J32</f>
        <v>207506143</v>
      </c>
      <c r="K31" s="23">
        <f t="shared" si="0"/>
        <v>4591900695</v>
      </c>
    </row>
    <row r="32" spans="2:11" ht="12.75" x14ac:dyDescent="0.2">
      <c r="B32" s="24" t="s">
        <v>39</v>
      </c>
      <c r="C32" s="25">
        <f>'FY 2016'!C33+'FY 2017'!C33+'FY 2018'!C33+'FY 2019'!C33+'FY 2020'!C33+'FY 2021'!C33</f>
        <v>685813976</v>
      </c>
      <c r="D32" s="25">
        <f>'FY 2016'!D33+'FY 2017'!D33+'FY 2018'!D33+'FY 2019'!D33+'FY 2020'!D33+'FY 2021'!D33</f>
        <v>305978543</v>
      </c>
      <c r="E32" s="25">
        <f>'FY 2016'!E33+'FY 2017'!E33+'FY 2018'!E33+'FY 2019'!E33+'FY 2020'!E33+'FY 2021'!E33</f>
        <v>55952137</v>
      </c>
      <c r="F32" s="25">
        <f>'FY 2016'!F33+'FY 2017'!F33+'FY 2018'!F33+'FY 2019'!F33+'FY 2020'!F33+'FY 2021'!F33</f>
        <v>7353768</v>
      </c>
      <c r="G32" s="25">
        <f>'FY 2016'!G33+'FY 2017'!G33+'FY 2018'!G33+'FY 2019'!G33+'FY 2020'!G33+'FY 2021'!G33</f>
        <v>65350177</v>
      </c>
      <c r="H32" s="25">
        <f>'FY 2016'!H33+'FY 2017'!H33+'FY 2018'!H33+'FY 2019'!H33+'FY 2020'!H33+'FY 2021'!H33</f>
        <v>11892212</v>
      </c>
      <c r="I32" s="25">
        <f>'FY 2016'!I33+'FY 2017'!I33+'FY 2018'!I33+'FY 2019'!I33+'FY 2020'!I33+'FY 2021'!I33</f>
        <v>21005898</v>
      </c>
      <c r="J32" s="25">
        <f>'FY 2016'!J33+'FY 2017'!J33+'FY 2018'!J33+'FY 2019'!J33+'FY 2020'!J33+'FY 2021'!J33</f>
        <v>54363418</v>
      </c>
      <c r="K32" s="26">
        <f t="shared" si="0"/>
        <v>1207710129</v>
      </c>
    </row>
    <row r="33" spans="2:11" ht="12.75" x14ac:dyDescent="0.2">
      <c r="B33" s="31" t="s">
        <v>40</v>
      </c>
      <c r="C33" s="28">
        <f>'FY 2016'!C34+'FY 2017'!C34+'FY 2018'!C34+'FY 2019'!C34+'FY 2020'!C34+'FY 2021'!C34</f>
        <v>2141630569</v>
      </c>
      <c r="D33" s="28">
        <f>'FY 2016'!D34+'FY 2017'!D34+'FY 2018'!D34+'FY 2019'!D34+'FY 2020'!D34+'FY 2021'!D34</f>
        <v>955496715</v>
      </c>
      <c r="E33" s="28">
        <f>'FY 2016'!E34+'FY 2017'!E34+'FY 2018'!E34+'FY 2019'!E34+'FY 2020'!E34+'FY 2021'!E34</f>
        <v>183943552</v>
      </c>
      <c r="F33" s="28">
        <f>'FY 2016'!F34+'FY 2017'!F34+'FY 2018'!F34+'FY 2019'!F34+'FY 2020'!F34+'FY 2021'!F34</f>
        <v>13745424</v>
      </c>
      <c r="G33" s="28">
        <f>'FY 2016'!G34+'FY 2017'!G34+'FY 2018'!G34+'FY 2019'!G34+'FY 2020'!G34+'FY 2021'!G34</f>
        <v>340138190</v>
      </c>
      <c r="H33" s="28">
        <f>'FY 2016'!H34+'FY 2017'!H34+'FY 2018'!H34+'FY 2019'!H34+'FY 2020'!H34+'FY 2021'!H34</f>
        <v>44686675</v>
      </c>
      <c r="I33" s="28">
        <f>'FY 2016'!I34+'FY 2017'!I34+'FY 2018'!I34+'FY 2019'!I34+'FY 2020'!I34+'FY 2021'!I34</f>
        <v>75290022</v>
      </c>
      <c r="J33" s="28">
        <f>'FY 2016'!J34+'FY 2017'!J34+'FY 2018'!J34+'FY 2019'!J34+'FY 2020'!J34+'FY 2021'!J34</f>
        <v>176696781</v>
      </c>
      <c r="K33" s="29">
        <f t="shared" si="0"/>
        <v>3931627928</v>
      </c>
    </row>
    <row r="34" spans="2:11" ht="12.75" x14ac:dyDescent="0.2">
      <c r="B34" s="30" t="s">
        <v>41</v>
      </c>
      <c r="C34" s="21">
        <f>'FY 2016'!C35+'FY 2017'!C35+'FY 2018'!C35+'FY 2019'!C35+'FY 2020'!C35+'FY 2021'!C35</f>
        <v>2120675747</v>
      </c>
      <c r="D34" s="21">
        <f>'FY 2016'!D35+'FY 2017'!D35+'FY 2018'!D35+'FY 2019'!D35+'FY 2020'!D35+'FY 2021'!D35</f>
        <v>946147642</v>
      </c>
      <c r="E34" s="21">
        <f>'FY 2016'!E35+'FY 2017'!E35+'FY 2018'!E35+'FY 2019'!E35+'FY 2020'!E35+'FY 2021'!E35</f>
        <v>181205367</v>
      </c>
      <c r="F34" s="21">
        <f>'FY 2016'!F35+'FY 2017'!F35+'FY 2018'!F35+'FY 2019'!F35+'FY 2020'!F35+'FY 2021'!F35</f>
        <v>14549316</v>
      </c>
      <c r="G34" s="21">
        <f>'FY 2016'!G35+'FY 2017'!G35+'FY 2018'!G35+'FY 2019'!G35+'FY 2020'!G35+'FY 2021'!G35</f>
        <v>402083258</v>
      </c>
      <c r="H34" s="21">
        <f>'FY 2016'!H35+'FY 2017'!H35+'FY 2018'!H35+'FY 2019'!H35+'FY 2020'!H35+'FY 2021'!H35</f>
        <v>57973579</v>
      </c>
      <c r="I34" s="21">
        <f>'FY 2016'!I35+'FY 2017'!I35+'FY 2018'!I35+'FY 2019'!I35+'FY 2020'!I35+'FY 2021'!I35</f>
        <v>72925752</v>
      </c>
      <c r="J34" s="21">
        <f>'FY 2016'!J35+'FY 2017'!J35+'FY 2018'!J35+'FY 2019'!J35+'FY 2020'!J35+'FY 2021'!J35</f>
        <v>177989180</v>
      </c>
      <c r="K34" s="23">
        <f t="shared" si="0"/>
        <v>3973549841</v>
      </c>
    </row>
    <row r="35" spans="2:11" ht="12.75" x14ac:dyDescent="0.2">
      <c r="B35" s="24" t="s">
        <v>42</v>
      </c>
      <c r="C35" s="25">
        <f>'FY 2016'!C36+'FY 2017'!C36+'FY 2018'!C36+'FY 2019'!C36+'FY 2020'!C36+'FY 2021'!C36</f>
        <v>3822870572</v>
      </c>
      <c r="D35" s="25">
        <f>'FY 2016'!D36+'FY 2017'!D36+'FY 2018'!D36+'FY 2019'!D36+'FY 2020'!D36+'FY 2021'!D36</f>
        <v>1705588409</v>
      </c>
      <c r="E35" s="25">
        <f>'FY 2016'!E36+'FY 2017'!E36+'FY 2018'!E36+'FY 2019'!E36+'FY 2020'!E36+'FY 2021'!E36</f>
        <v>308478310</v>
      </c>
      <c r="F35" s="25">
        <f>'FY 2016'!F36+'FY 2017'!F36+'FY 2018'!F36+'FY 2019'!F36+'FY 2020'!F36+'FY 2021'!F36</f>
        <v>44402052</v>
      </c>
      <c r="G35" s="25">
        <f>'FY 2016'!G36+'FY 2017'!G36+'FY 2018'!G36+'FY 2019'!G36+'FY 2020'!G36+'FY 2021'!G36</f>
        <v>466450599</v>
      </c>
      <c r="H35" s="25">
        <f>'FY 2016'!H36+'FY 2017'!H36+'FY 2018'!H36+'FY 2019'!H36+'FY 2020'!H36+'FY 2021'!H36</f>
        <v>66413779</v>
      </c>
      <c r="I35" s="25">
        <f>'FY 2016'!I36+'FY 2017'!I36+'FY 2018'!I36+'FY 2019'!I36+'FY 2020'!I36+'FY 2021'!I36</f>
        <v>164125218</v>
      </c>
      <c r="J35" s="25">
        <f>'FY 2016'!J36+'FY 2017'!J36+'FY 2018'!J36+'FY 2019'!J36+'FY 2020'!J36+'FY 2021'!J36</f>
        <v>310119343</v>
      </c>
      <c r="K35" s="26">
        <f t="shared" si="0"/>
        <v>6888448282</v>
      </c>
    </row>
    <row r="36" spans="2:11" ht="12.75" x14ac:dyDescent="0.2">
      <c r="B36" s="27" t="s">
        <v>43</v>
      </c>
      <c r="C36" s="28">
        <f>'FY 2016'!C37+'FY 2017'!C37+'FY 2018'!C37+'FY 2019'!C37+'FY 2020'!C37+'FY 2021'!C37</f>
        <v>2429356970</v>
      </c>
      <c r="D36" s="28">
        <f>'FY 2016'!D37+'FY 2017'!D37+'FY 2018'!D37+'FY 2019'!D37+'FY 2020'!D37+'FY 2021'!D37</f>
        <v>1083866956</v>
      </c>
      <c r="E36" s="28">
        <f>'FY 2016'!E37+'FY 2017'!E37+'FY 2018'!E37+'FY 2019'!E37+'FY 2020'!E37+'FY 2021'!E37</f>
        <v>188517003</v>
      </c>
      <c r="F36" s="28">
        <f>'FY 2016'!F37+'FY 2017'!F37+'FY 2018'!F37+'FY 2019'!F37+'FY 2020'!F37+'FY 2021'!F37</f>
        <v>35731332</v>
      </c>
      <c r="G36" s="28">
        <f>'FY 2016'!G37+'FY 2017'!G37+'FY 2018'!G37+'FY 2019'!G37+'FY 2020'!G37+'FY 2021'!G37</f>
        <v>203004043</v>
      </c>
      <c r="H36" s="28">
        <f>'FY 2016'!H37+'FY 2017'!H37+'FY 2018'!H37+'FY 2019'!H37+'FY 2020'!H37+'FY 2021'!H37</f>
        <v>29308689</v>
      </c>
      <c r="I36" s="28">
        <f>'FY 2016'!I37+'FY 2017'!I37+'FY 2018'!I37+'FY 2019'!I37+'FY 2020'!I37+'FY 2021'!I37</f>
        <v>103853832</v>
      </c>
      <c r="J36" s="28">
        <f>'FY 2016'!J37+'FY 2017'!J37+'FY 2018'!J37+'FY 2019'!J37+'FY 2020'!J37+'FY 2021'!J37</f>
        <v>192617754</v>
      </c>
      <c r="K36" s="29">
        <f t="shared" si="0"/>
        <v>4266256579</v>
      </c>
    </row>
    <row r="37" spans="2:11" ht="12.75" x14ac:dyDescent="0.2">
      <c r="B37" s="30" t="s">
        <v>44</v>
      </c>
      <c r="C37" s="21">
        <f>'FY 2016'!C38+'FY 2017'!C38+'FY 2018'!C38+'FY 2019'!C38+'FY 2020'!C38+'FY 2021'!C38</f>
        <v>1867440812</v>
      </c>
      <c r="D37" s="21">
        <f>'FY 2016'!D38+'FY 2017'!D38+'FY 2018'!D38+'FY 2019'!D38+'FY 2020'!D38+'FY 2021'!D38</f>
        <v>833165901</v>
      </c>
      <c r="E37" s="21">
        <f>'FY 2016'!E38+'FY 2017'!E38+'FY 2018'!E38+'FY 2019'!E38+'FY 2020'!E38+'FY 2021'!E38</f>
        <v>152108733</v>
      </c>
      <c r="F37" s="21">
        <f>'FY 2016'!F38+'FY 2017'!F38+'FY 2018'!F38+'FY 2019'!F38+'FY 2020'!F38+'FY 2021'!F38</f>
        <v>20270418</v>
      </c>
      <c r="G37" s="21">
        <f>'FY 2016'!G38+'FY 2017'!G38+'FY 2018'!G38+'FY 2019'!G38+'FY 2020'!G38+'FY 2021'!G38</f>
        <v>70937358</v>
      </c>
      <c r="H37" s="21">
        <f>'FY 2016'!H38+'FY 2017'!H38+'FY 2018'!H38+'FY 2019'!H38+'FY 2020'!H38+'FY 2021'!H38</f>
        <v>10939004</v>
      </c>
      <c r="I37" s="21">
        <f>'FY 2016'!I38+'FY 2017'!I38+'FY 2018'!I38+'FY 2019'!I38+'FY 2020'!I38+'FY 2021'!I38</f>
        <v>66037350</v>
      </c>
      <c r="J37" s="21">
        <f>'FY 2016'!J38+'FY 2017'!J38+'FY 2018'!J38+'FY 2019'!J38+'FY 2020'!J38+'FY 2021'!J38</f>
        <v>143369052</v>
      </c>
      <c r="K37" s="23">
        <f t="shared" si="0"/>
        <v>3164268628</v>
      </c>
    </row>
    <row r="38" spans="2:11" ht="12.75" x14ac:dyDescent="0.2">
      <c r="B38" s="30" t="s">
        <v>45</v>
      </c>
      <c r="C38" s="25">
        <f>'FY 2016'!C39+'FY 2017'!C39+'FY 2018'!C39+'FY 2019'!C39+'FY 2020'!C39+'FY 2021'!C39</f>
        <v>3645945027</v>
      </c>
      <c r="D38" s="25">
        <f>'FY 2016'!D39+'FY 2017'!D39+'FY 2018'!D39+'FY 2019'!D39+'FY 2020'!D39+'FY 2021'!D39</f>
        <v>1626652396</v>
      </c>
      <c r="E38" s="25">
        <f>'FY 2016'!E39+'FY 2017'!E39+'FY 2018'!E39+'FY 2019'!E39+'FY 2020'!E39+'FY 2021'!E39</f>
        <v>303497532</v>
      </c>
      <c r="F38" s="25">
        <f>'FY 2016'!F39+'FY 2017'!F39+'FY 2018'!F39+'FY 2019'!F39+'FY 2020'!F39+'FY 2021'!F39</f>
        <v>33051240</v>
      </c>
      <c r="G38" s="25">
        <f>'FY 2016'!G39+'FY 2017'!G39+'FY 2018'!G39+'FY 2019'!G39+'FY 2020'!G39+'FY 2021'!G39</f>
        <v>149232106</v>
      </c>
      <c r="H38" s="25">
        <f>'FY 2016'!H39+'FY 2017'!H39+'FY 2018'!H39+'FY 2019'!H39+'FY 2020'!H39+'FY 2021'!H39</f>
        <v>33477829</v>
      </c>
      <c r="I38" s="25">
        <f>'FY 2016'!I39+'FY 2017'!I39+'FY 2018'!I39+'FY 2019'!I39+'FY 2020'!I39+'FY 2021'!I39</f>
        <v>121797906</v>
      </c>
      <c r="J38" s="25">
        <f>'FY 2016'!J39+'FY 2017'!J39+'FY 2018'!J39+'FY 2019'!J39+'FY 2020'!J39+'FY 2021'!J39</f>
        <v>280071545</v>
      </c>
      <c r="K38" s="26">
        <f t="shared" si="0"/>
        <v>6193725581</v>
      </c>
    </row>
    <row r="39" spans="2:11" ht="12.75" x14ac:dyDescent="0.2">
      <c r="B39" s="27" t="s">
        <v>46</v>
      </c>
      <c r="C39" s="28">
        <f>'FY 2016'!C40+'FY 2017'!C40+'FY 2018'!C40+'FY 2019'!C40+'FY 2020'!C40+'FY 2021'!C40</f>
        <v>1572799688</v>
      </c>
      <c r="D39" s="28">
        <f>'FY 2016'!D40+'FY 2017'!D40+'FY 2018'!D40+'FY 2019'!D40+'FY 2020'!D40+'FY 2021'!D40</f>
        <v>701710629</v>
      </c>
      <c r="E39" s="28">
        <f>'FY 2016'!E40+'FY 2017'!E40+'FY 2018'!E40+'FY 2019'!E40+'FY 2020'!E40+'FY 2021'!E40</f>
        <v>134119542</v>
      </c>
      <c r="F39" s="28">
        <f>'FY 2016'!F40+'FY 2017'!F40+'FY 2018'!F40+'FY 2019'!F40+'FY 2020'!F40+'FY 2021'!F40</f>
        <v>11061966</v>
      </c>
      <c r="G39" s="28">
        <f>'FY 2016'!G40+'FY 2017'!G40+'FY 2018'!G40+'FY 2019'!G40+'FY 2020'!G40+'FY 2021'!G40</f>
        <v>94858752</v>
      </c>
      <c r="H39" s="28">
        <f>'FY 2016'!H40+'FY 2017'!H40+'FY 2018'!H40+'FY 2019'!H40+'FY 2020'!H40+'FY 2021'!H40</f>
        <v>11650272</v>
      </c>
      <c r="I39" s="28">
        <f>'FY 2016'!I40+'FY 2017'!I40+'FY 2018'!I40+'FY 2019'!I40+'FY 2020'!I40+'FY 2021'!I40</f>
        <v>36649506</v>
      </c>
      <c r="J39" s="28">
        <f>'FY 2016'!J40+'FY 2017'!J40+'FY 2018'!J40+'FY 2019'!J40+'FY 2020'!J40+'FY 2021'!J40</f>
        <v>121519316</v>
      </c>
      <c r="K39" s="29">
        <f t="shared" si="0"/>
        <v>2684369671</v>
      </c>
    </row>
    <row r="40" spans="2:11" ht="12.75" x14ac:dyDescent="0.2">
      <c r="B40" s="30" t="s">
        <v>47</v>
      </c>
      <c r="C40" s="21">
        <f>'FY 2016'!C41+'FY 2017'!C41+'FY 2018'!C41+'FY 2019'!C41+'FY 2020'!C41+'FY 2021'!C41</f>
        <v>1097115080</v>
      </c>
      <c r="D40" s="21">
        <f>'FY 2016'!D41+'FY 2017'!D41+'FY 2018'!D41+'FY 2019'!D41+'FY 2020'!D41+'FY 2021'!D41</f>
        <v>489482114</v>
      </c>
      <c r="E40" s="21">
        <f>'FY 2016'!E41+'FY 2017'!E41+'FY 2018'!E41+'FY 2019'!E41+'FY 2020'!E41+'FY 2021'!E41</f>
        <v>79891402</v>
      </c>
      <c r="F40" s="21">
        <f>'FY 2016'!F41+'FY 2017'!F41+'FY 2018'!F41+'FY 2019'!F41+'FY 2020'!F41+'FY 2021'!F41</f>
        <v>21380760</v>
      </c>
      <c r="G40" s="21">
        <f>'FY 2016'!G41+'FY 2017'!G41+'FY 2018'!G41+'FY 2019'!G41+'FY 2020'!G41+'FY 2021'!G41</f>
        <v>64952790</v>
      </c>
      <c r="H40" s="21">
        <f>'FY 2016'!H41+'FY 2017'!H41+'FY 2018'!H41+'FY 2019'!H41+'FY 2020'!H41+'FY 2021'!H41</f>
        <v>10646584</v>
      </c>
      <c r="I40" s="21">
        <f>'FY 2016'!I41+'FY 2017'!I41+'FY 2018'!I41+'FY 2019'!I41+'FY 2020'!I41+'FY 2021'!I41</f>
        <v>42107538</v>
      </c>
      <c r="J40" s="21">
        <f>'FY 2016'!J41+'FY 2017'!J41+'FY 2018'!J41+'FY 2019'!J41+'FY 2020'!J41+'FY 2021'!J41</f>
        <v>85490337</v>
      </c>
      <c r="K40" s="23">
        <f t="shared" si="0"/>
        <v>1891066605</v>
      </c>
    </row>
    <row r="41" spans="2:11" ht="12.75" x14ac:dyDescent="0.2">
      <c r="B41" s="30" t="s">
        <v>48</v>
      </c>
      <c r="C41" s="25">
        <f>'FY 2016'!C42+'FY 2017'!C42+'FY 2018'!C42+'FY 2019'!C42+'FY 2020'!C42+'FY 2021'!C42</f>
        <v>1301080666</v>
      </c>
      <c r="D41" s="25">
        <f>'FY 2016'!D42+'FY 2017'!D42+'FY 2018'!D42+'FY 2019'!D42+'FY 2020'!D42+'FY 2021'!D42</f>
        <v>580482142</v>
      </c>
      <c r="E41" s="25">
        <f>'FY 2016'!E42+'FY 2017'!E42+'FY 2018'!E42+'FY 2019'!E42+'FY 2020'!E42+'FY 2021'!E42</f>
        <v>113499753</v>
      </c>
      <c r="F41" s="25">
        <f>'FY 2016'!F42+'FY 2017'!F42+'FY 2018'!F42+'FY 2019'!F42+'FY 2020'!F42+'FY 2021'!F42</f>
        <v>6600000</v>
      </c>
      <c r="G41" s="25">
        <f>'FY 2016'!G42+'FY 2017'!G42+'FY 2018'!G42+'FY 2019'!G42+'FY 2020'!G42+'FY 2021'!G42</f>
        <v>206929700</v>
      </c>
      <c r="H41" s="25">
        <f>'FY 2016'!H42+'FY 2017'!H42+'FY 2018'!H42+'FY 2019'!H42+'FY 2020'!H42+'FY 2021'!H42</f>
        <v>21214336</v>
      </c>
      <c r="I41" s="25">
        <f>'FY 2016'!I42+'FY 2017'!I42+'FY 2018'!I42+'FY 2019'!I42+'FY 2020'!I42+'FY 2021'!I42</f>
        <v>38859744</v>
      </c>
      <c r="J41" s="25">
        <f>'FY 2016'!J42+'FY 2017'!J42+'FY 2018'!J42+'FY 2019'!J42+'FY 2020'!J42+'FY 2021'!J42</f>
        <v>107041084</v>
      </c>
      <c r="K41" s="26">
        <f t="shared" si="0"/>
        <v>2375707425</v>
      </c>
    </row>
    <row r="42" spans="2:11" ht="12.75" x14ac:dyDescent="0.2">
      <c r="B42" s="27" t="s">
        <v>49</v>
      </c>
      <c r="C42" s="28">
        <f>'FY 2016'!C43+'FY 2017'!C43+'FY 2018'!C43+'FY 2019'!C43+'FY 2020'!C43+'FY 2021'!C43</f>
        <v>606460393</v>
      </c>
      <c r="D42" s="28">
        <f>'FY 2016'!D43+'FY 2017'!D43+'FY 2018'!D43+'FY 2019'!D43+'FY 2020'!D43+'FY 2021'!D43</f>
        <v>270574637</v>
      </c>
      <c r="E42" s="28">
        <f>'FY 2016'!E43+'FY 2017'!E43+'FY 2018'!E43+'FY 2019'!E43+'FY 2020'!E43+'FY 2021'!E43</f>
        <v>49380959</v>
      </c>
      <c r="F42" s="28">
        <f>'FY 2016'!F43+'FY 2017'!F43+'FY 2018'!F43+'FY 2019'!F43+'FY 2020'!F43+'FY 2021'!F43</f>
        <v>6600000</v>
      </c>
      <c r="G42" s="28">
        <f>'FY 2016'!G43+'FY 2017'!G43+'FY 2018'!G43+'FY 2019'!G43+'FY 2020'!G43+'FY 2021'!G43</f>
        <v>65358782</v>
      </c>
      <c r="H42" s="28">
        <f>'FY 2016'!H43+'FY 2017'!H43+'FY 2018'!H43+'FY 2019'!H43+'FY 2020'!H43+'FY 2021'!H43</f>
        <v>10157719</v>
      </c>
      <c r="I42" s="28">
        <f>'FY 2016'!I43+'FY 2017'!I43+'FY 2018'!I43+'FY 2019'!I43+'FY 2020'!I43+'FY 2021'!I43</f>
        <v>23768034</v>
      </c>
      <c r="J42" s="28">
        <f>'FY 2016'!J43+'FY 2017'!J43+'FY 2018'!J43+'FY 2019'!J43+'FY 2020'!J43+'FY 2021'!J43</f>
        <v>48679126</v>
      </c>
      <c r="K42" s="29">
        <f t="shared" si="0"/>
        <v>1080979650</v>
      </c>
    </row>
    <row r="43" spans="2:11" ht="12.75" x14ac:dyDescent="0.2">
      <c r="B43" s="30" t="s">
        <v>50</v>
      </c>
      <c r="C43" s="21">
        <f>'FY 2016'!C44+'FY 2017'!C44+'FY 2018'!C44+'FY 2019'!C44+'FY 2020'!C44+'FY 2021'!C44</f>
        <v>3501577921</v>
      </c>
      <c r="D43" s="21">
        <f>'FY 2016'!D44+'FY 2017'!D44+'FY 2018'!D44+'FY 2019'!D44+'FY 2020'!D44+'FY 2021'!D44</f>
        <v>1562242458</v>
      </c>
      <c r="E43" s="21">
        <f>'FY 2016'!E44+'FY 2017'!E44+'FY 2018'!E44+'FY 2019'!E44+'FY 2020'!E44+'FY 2021'!E44</f>
        <v>301451684</v>
      </c>
      <c r="F43" s="21">
        <f>'FY 2016'!F44+'FY 2017'!F44+'FY 2018'!F44+'FY 2019'!F44+'FY 2020'!F44+'FY 2021'!F44</f>
        <v>21770892</v>
      </c>
      <c r="G43" s="21">
        <f>'FY 2016'!G44+'FY 2017'!G44+'FY 2018'!G44+'FY 2019'!G44+'FY 2020'!G44+'FY 2021'!G44</f>
        <v>660937221</v>
      </c>
      <c r="H43" s="21">
        <f>'FY 2016'!H44+'FY 2017'!H44+'FY 2018'!H44+'FY 2019'!H44+'FY 2020'!H44+'FY 2021'!H44</f>
        <v>80403342</v>
      </c>
      <c r="I43" s="21">
        <f>'FY 2016'!I44+'FY 2017'!I44+'FY 2018'!I44+'FY 2019'!I44+'FY 2020'!I44+'FY 2021'!I44</f>
        <v>110715090</v>
      </c>
      <c r="J43" s="21">
        <f>'FY 2016'!J44+'FY 2017'!J44+'FY 2018'!J44+'FY 2019'!J44+'FY 2020'!J44+'FY 2021'!J44</f>
        <v>293304819</v>
      </c>
      <c r="K43" s="23">
        <f t="shared" si="0"/>
        <v>6532403427</v>
      </c>
    </row>
    <row r="44" spans="2:11" ht="12.75" x14ac:dyDescent="0.2">
      <c r="B44" s="24" t="s">
        <v>51</v>
      </c>
      <c r="C44" s="25">
        <f>'FY 2016'!C45+'FY 2017'!C45+'FY 2018'!C45+'FY 2019'!C45+'FY 2020'!C45+'FY 2021'!C45</f>
        <v>1407651845</v>
      </c>
      <c r="D44" s="25">
        <f>'FY 2016'!D45+'FY 2017'!D45+'FY 2018'!D45+'FY 2019'!D45+'FY 2020'!D45+'FY 2021'!D45</f>
        <v>628029284</v>
      </c>
      <c r="E44" s="25">
        <f>'FY 2016'!E45+'FY 2017'!E45+'FY 2018'!E45+'FY 2019'!E45+'FY 2020'!E45+'FY 2021'!E45</f>
        <v>120250754</v>
      </c>
      <c r="F44" s="25">
        <f>'FY 2016'!F45+'FY 2017'!F45+'FY 2018'!F45+'FY 2019'!F45+'FY 2020'!F45+'FY 2021'!F45</f>
        <v>9686340</v>
      </c>
      <c r="G44" s="25">
        <f>'FY 2016'!G45+'FY 2017'!G45+'FY 2018'!G45+'FY 2019'!G45+'FY 2020'!G45+'FY 2021'!G45</f>
        <v>72312411</v>
      </c>
      <c r="H44" s="25">
        <f>'FY 2016'!H45+'FY 2017'!H45+'FY 2018'!H45+'FY 2019'!H45+'FY 2020'!H45+'FY 2021'!H45</f>
        <v>10374396</v>
      </c>
      <c r="I44" s="25">
        <f>'FY 2016'!I45+'FY 2017'!I45+'FY 2018'!I45+'FY 2019'!I45+'FY 2020'!I45+'FY 2021'!I45</f>
        <v>45529728</v>
      </c>
      <c r="J44" s="25">
        <f>'FY 2016'!J45+'FY 2017'!J45+'FY 2018'!J45+'FY 2019'!J45+'FY 2020'!J45+'FY 2021'!J45</f>
        <v>108763608</v>
      </c>
      <c r="K44" s="26">
        <f t="shared" si="0"/>
        <v>2402598366</v>
      </c>
    </row>
    <row r="45" spans="2:11" ht="12.75" x14ac:dyDescent="0.2">
      <c r="B45" s="27" t="s">
        <v>52</v>
      </c>
      <c r="C45" s="28">
        <f>'FY 2016'!C46+'FY 2017'!C46+'FY 2018'!C46+'FY 2019'!C46+'FY 2020'!C46+'FY 2021'!C46</f>
        <v>5841809820</v>
      </c>
      <c r="D45" s="28">
        <f>'FY 2016'!D46+'FY 2017'!D46+'FY 2018'!D46+'FY 2019'!D46+'FY 2020'!D46+'FY 2021'!D46</f>
        <v>2606345919</v>
      </c>
      <c r="E45" s="28">
        <f>'FY 2016'!E46+'FY 2017'!E46+'FY 2018'!E46+'FY 2019'!E46+'FY 2020'!E46+'FY 2021'!E46</f>
        <v>502242547</v>
      </c>
      <c r="F45" s="28">
        <f>'FY 2016'!F46+'FY 2017'!F46+'FY 2018'!F46+'FY 2019'!F46+'FY 2020'!F46+'FY 2021'!F46</f>
        <v>37001436</v>
      </c>
      <c r="G45" s="28">
        <f>'FY 2016'!G46+'FY 2017'!G46+'FY 2018'!G46+'FY 2019'!G46+'FY 2020'!G46+'FY 2021'!G46</f>
        <v>1164216200</v>
      </c>
      <c r="H45" s="28">
        <f>'FY 2016'!H46+'FY 2017'!H46+'FY 2018'!H46+'FY 2019'!H46+'FY 2020'!H46+'FY 2021'!H46</f>
        <v>161426908</v>
      </c>
      <c r="I45" s="28">
        <f>'FY 2016'!I46+'FY 2017'!I46+'FY 2018'!I46+'FY 2019'!I46+'FY 2020'!I46+'FY 2021'!I46</f>
        <v>176982906</v>
      </c>
      <c r="J45" s="28">
        <f>'FY 2016'!J46+'FY 2017'!J46+'FY 2018'!J46+'FY 2019'!J46+'FY 2020'!J46+'FY 2021'!J46</f>
        <v>491879204</v>
      </c>
      <c r="K45" s="29">
        <f t="shared" si="0"/>
        <v>10981904940</v>
      </c>
    </row>
    <row r="46" spans="2:11" ht="12.75" x14ac:dyDescent="0.2">
      <c r="B46" s="30" t="s">
        <v>53</v>
      </c>
      <c r="C46" s="21">
        <f>'FY 2016'!C47+'FY 2017'!C47+'FY 2018'!C47+'FY 2019'!C47+'FY 2020'!C47+'FY 2021'!C47</f>
        <v>3905555401</v>
      </c>
      <c r="D46" s="21">
        <f>'FY 2016'!D47+'FY 2017'!D47+'FY 2018'!D47+'FY 2019'!D47+'FY 2020'!D47+'FY 2021'!D47</f>
        <v>1742478563</v>
      </c>
      <c r="E46" s="21">
        <f>'FY 2016'!E47+'FY 2017'!E47+'FY 2018'!E47+'FY 2019'!E47+'FY 2020'!E47+'FY 2021'!E47</f>
        <v>321842489</v>
      </c>
      <c r="F46" s="21">
        <f>'FY 2016'!F47+'FY 2017'!F47+'FY 2018'!F47+'FY 2019'!F47+'FY 2020'!F47+'FY 2021'!F47</f>
        <v>38670318</v>
      </c>
      <c r="G46" s="21">
        <f>'FY 2016'!G47+'FY 2017'!G47+'FY 2018'!G47+'FY 2019'!G47+'FY 2020'!G47+'FY 2021'!G47</f>
        <v>323924605</v>
      </c>
      <c r="H46" s="21">
        <f>'FY 2016'!H47+'FY 2017'!H47+'FY 2018'!H47+'FY 2019'!H47+'FY 2020'!H47+'FY 2021'!H47</f>
        <v>37403074</v>
      </c>
      <c r="I46" s="21">
        <f>'FY 2016'!I47+'FY 2017'!I47+'FY 2018'!I47+'FY 2019'!I47+'FY 2020'!I47+'FY 2021'!I47</f>
        <v>145130796</v>
      </c>
      <c r="J46" s="21">
        <f>'FY 2016'!J47+'FY 2017'!J47+'FY 2018'!J47+'FY 2019'!J47+'FY 2020'!J47+'FY 2021'!J47</f>
        <v>308523337</v>
      </c>
      <c r="K46" s="23">
        <f t="shared" si="0"/>
        <v>6823528583</v>
      </c>
    </row>
    <row r="47" spans="2:11" ht="12.75" x14ac:dyDescent="0.2">
      <c r="B47" s="24" t="s">
        <v>54</v>
      </c>
      <c r="C47" s="25">
        <f>'FY 2016'!C48+'FY 2017'!C48+'FY 2018'!C48+'FY 2019'!C48+'FY 2020'!C48+'FY 2021'!C48</f>
        <v>940256642</v>
      </c>
      <c r="D47" s="25">
        <f>'FY 2016'!D48+'FY 2017'!D48+'FY 2018'!D48+'FY 2019'!D48+'FY 2020'!D48+'FY 2021'!D48</f>
        <v>419499116</v>
      </c>
      <c r="E47" s="25">
        <f>'FY 2016'!E48+'FY 2017'!E48+'FY 2018'!E48+'FY 2019'!E48+'FY 2020'!E48+'FY 2021'!E48</f>
        <v>65041835</v>
      </c>
      <c r="F47" s="25">
        <f>'FY 2016'!F48+'FY 2017'!F48+'FY 2018'!F48+'FY 2019'!F48+'FY 2020'!F48+'FY 2021'!F48</f>
        <v>21751086</v>
      </c>
      <c r="G47" s="25">
        <f>'FY 2016'!G48+'FY 2017'!G48+'FY 2018'!G48+'FY 2019'!G48+'FY 2020'!G48+'FY 2021'!G48</f>
        <v>66834430</v>
      </c>
      <c r="H47" s="25">
        <f>'FY 2016'!H48+'FY 2017'!H48+'FY 2018'!H48+'FY 2019'!H48+'FY 2020'!H48+'FY 2021'!H48</f>
        <v>10849361</v>
      </c>
      <c r="I47" s="25">
        <f>'FY 2016'!I48+'FY 2017'!I48+'FY 2018'!I48+'FY 2019'!I48+'FY 2020'!I48+'FY 2021'!I48</f>
        <v>26709888</v>
      </c>
      <c r="J47" s="25">
        <f>'FY 2016'!J48+'FY 2017'!J48+'FY 2018'!J48+'FY 2019'!J48+'FY 2020'!J48+'FY 2021'!J48</f>
        <v>73354040</v>
      </c>
      <c r="K47" s="26">
        <f t="shared" si="0"/>
        <v>1624296398</v>
      </c>
    </row>
    <row r="48" spans="2:11" ht="12.75" x14ac:dyDescent="0.2">
      <c r="B48" s="31" t="s">
        <v>55</v>
      </c>
      <c r="C48" s="28">
        <f>'FY 2016'!C49+'FY 2017'!C49+'FY 2018'!C49+'FY 2019'!C49+'FY 2020'!C49+'FY 2021'!C49</f>
        <v>4887725626</v>
      </c>
      <c r="D48" s="28">
        <f>'FY 2016'!D49+'FY 2017'!D49+'FY 2018'!D49+'FY 2019'!D49+'FY 2020'!D49+'FY 2021'!D49</f>
        <v>2180677588</v>
      </c>
      <c r="E48" s="28">
        <f>'FY 2016'!E49+'FY 2017'!E49+'FY 2018'!E49+'FY 2019'!E49+'FY 2020'!E49+'FY 2021'!E49</f>
        <v>399641255</v>
      </c>
      <c r="F48" s="28">
        <f>'FY 2016'!F49+'FY 2017'!F49+'FY 2018'!F49+'FY 2019'!F49+'FY 2020'!F49+'FY 2021'!F49</f>
        <v>51533418</v>
      </c>
      <c r="G48" s="28">
        <f>'FY 2016'!G49+'FY 2017'!G49+'FY 2018'!G49+'FY 2019'!G49+'FY 2020'!G49+'FY 2021'!G49</f>
        <v>606120085</v>
      </c>
      <c r="H48" s="28">
        <f>'FY 2016'!H49+'FY 2017'!H49+'FY 2018'!H49+'FY 2019'!H49+'FY 2020'!H49+'FY 2021'!H49</f>
        <v>74595877</v>
      </c>
      <c r="I48" s="28">
        <f>'FY 2016'!I49+'FY 2017'!I49+'FY 2018'!I49+'FY 2019'!I49+'FY 2020'!I49+'FY 2021'!I49</f>
        <v>174131778</v>
      </c>
      <c r="J48" s="28">
        <f>'FY 2016'!J49+'FY 2017'!J49+'FY 2018'!J49+'FY 2019'!J49+'FY 2020'!J49+'FY 2021'!J49</f>
        <v>395292295</v>
      </c>
      <c r="K48" s="29">
        <f t="shared" si="0"/>
        <v>8769717922</v>
      </c>
    </row>
    <row r="49" spans="2:11" ht="12.75" x14ac:dyDescent="0.2">
      <c r="B49" s="30" t="s">
        <v>56</v>
      </c>
      <c r="C49" s="21">
        <f>'FY 2016'!C50+'FY 2017'!C50+'FY 2018'!C50+'FY 2019'!C50+'FY 2020'!C50+'FY 2021'!C50</f>
        <v>2458112295</v>
      </c>
      <c r="D49" s="21">
        <f>'FY 2016'!D50+'FY 2017'!D50+'FY 2018'!D50+'FY 2019'!D50+'FY 2020'!D50+'FY 2021'!D50</f>
        <v>1096696253</v>
      </c>
      <c r="E49" s="21">
        <f>'FY 2016'!E50+'FY 2017'!E50+'FY 2018'!E50+'FY 2019'!E50+'FY 2020'!E50+'FY 2021'!E50</f>
        <v>195804463</v>
      </c>
      <c r="F49" s="21">
        <f>'FY 2016'!F50+'FY 2017'!F50+'FY 2018'!F50+'FY 2019'!F50+'FY 2020'!F50+'FY 2021'!F50</f>
        <v>31098210</v>
      </c>
      <c r="G49" s="21">
        <f>'FY 2016'!G50+'FY 2017'!G50+'FY 2018'!G50+'FY 2019'!G50+'FY 2020'!G50+'FY 2021'!G50</f>
        <v>74284342</v>
      </c>
      <c r="H49" s="21">
        <f>'FY 2016'!H50+'FY 2017'!H50+'FY 2018'!H50+'FY 2019'!H50+'FY 2020'!H50+'FY 2021'!H50</f>
        <v>16623658</v>
      </c>
      <c r="I49" s="21">
        <f>'FY 2016'!I50+'FY 2017'!I50+'FY 2018'!I50+'FY 2019'!I50+'FY 2020'!I50+'FY 2021'!I50</f>
        <v>88844250</v>
      </c>
      <c r="J49" s="21">
        <f>'FY 2016'!J50+'FY 2017'!J50+'FY 2018'!J50+'FY 2019'!J50+'FY 2020'!J50+'FY 2021'!J50</f>
        <v>187896017</v>
      </c>
      <c r="K49" s="23">
        <f t="shared" si="0"/>
        <v>4149359488</v>
      </c>
    </row>
    <row r="50" spans="2:11" ht="12.75" x14ac:dyDescent="0.2">
      <c r="B50" s="30" t="s">
        <v>57</v>
      </c>
      <c r="C50" s="25">
        <f>'FY 2016'!C51+'FY 2017'!C51+'FY 2018'!C51+'FY 2019'!C51+'FY 2020'!C51+'FY 2021'!C51</f>
        <v>1897664311</v>
      </c>
      <c r="D50" s="25">
        <f>'FY 2016'!D51+'FY 2017'!D51+'FY 2018'!D51+'FY 2019'!D51+'FY 2020'!D51+'FY 2021'!D51</f>
        <v>846650231</v>
      </c>
      <c r="E50" s="25">
        <f>'FY 2016'!E51+'FY 2017'!E51+'FY 2018'!E51+'FY 2019'!E51+'FY 2020'!E51+'FY 2021'!E51</f>
        <v>157836609</v>
      </c>
      <c r="F50" s="25">
        <f>'FY 2016'!F51+'FY 2017'!F51+'FY 2018'!F51+'FY 2019'!F51+'FY 2020'!F51+'FY 2021'!F51</f>
        <v>17332404</v>
      </c>
      <c r="G50" s="25">
        <f>'FY 2016'!G51+'FY 2017'!G51+'FY 2018'!G51+'FY 2019'!G51+'FY 2020'!G51+'FY 2021'!G51</f>
        <v>123138390</v>
      </c>
      <c r="H50" s="25">
        <f>'FY 2016'!H51+'FY 2017'!H51+'FY 2018'!H51+'FY 2019'!H51+'FY 2020'!H51+'FY 2021'!H51</f>
        <v>23370942</v>
      </c>
      <c r="I50" s="25">
        <f>'FY 2016'!I51+'FY 2017'!I51+'FY 2018'!I51+'FY 2019'!I51+'FY 2020'!I51+'FY 2021'!I51</f>
        <v>56545140</v>
      </c>
      <c r="J50" s="25">
        <f>'FY 2016'!J51+'FY 2017'!J51+'FY 2018'!J51+'FY 2019'!J51+'FY 2020'!J51+'FY 2021'!J51</f>
        <v>147609941</v>
      </c>
      <c r="K50" s="26">
        <f t="shared" si="0"/>
        <v>3270147968</v>
      </c>
    </row>
    <row r="51" spans="2:11" ht="12.75" x14ac:dyDescent="0.2">
      <c r="B51" s="31" t="s">
        <v>58</v>
      </c>
      <c r="C51" s="28">
        <f>'FY 2016'!C52+'FY 2017'!C52+'FY 2018'!C52+'FY 2019'!C52+'FY 2020'!C52+'FY 2021'!C52</f>
        <v>6065130549</v>
      </c>
      <c r="D51" s="28">
        <f>'FY 2016'!D52+'FY 2017'!D52+'FY 2018'!D52+'FY 2019'!D52+'FY 2020'!D52+'FY 2021'!D52</f>
        <v>2705981322</v>
      </c>
      <c r="E51" s="28">
        <f>'FY 2016'!E52+'FY 2017'!E52+'FY 2018'!E52+'FY 2019'!E52+'FY 2020'!E52+'FY 2021'!E52</f>
        <v>520376543</v>
      </c>
      <c r="F51" s="28">
        <f>'FY 2016'!F52+'FY 2017'!F52+'FY 2018'!F52+'FY 2019'!F52+'FY 2020'!F52+'FY 2021'!F52</f>
        <v>39481662</v>
      </c>
      <c r="G51" s="28">
        <f>'FY 2016'!G52+'FY 2017'!G52+'FY 2018'!G52+'FY 2019'!G52+'FY 2020'!G52+'FY 2021'!G52</f>
        <v>664226892</v>
      </c>
      <c r="H51" s="28">
        <f>'FY 2016'!H52+'FY 2017'!H52+'FY 2018'!H52+'FY 2019'!H52+'FY 2020'!H52+'FY 2021'!H52</f>
        <v>83858220</v>
      </c>
      <c r="I51" s="28">
        <f>'FY 2016'!I52+'FY 2017'!I52+'FY 2018'!I52+'FY 2019'!I52+'FY 2020'!I52+'FY 2021'!I52</f>
        <v>171312660</v>
      </c>
      <c r="J51" s="28">
        <f>'FY 2016'!J52+'FY 2017'!J52+'FY 2018'!J52+'FY 2019'!J52+'FY 2020'!J52+'FY 2021'!J52</f>
        <v>484219219</v>
      </c>
      <c r="K51" s="29">
        <f t="shared" si="0"/>
        <v>10734587067</v>
      </c>
    </row>
    <row r="52" spans="2:11" ht="12.75" x14ac:dyDescent="0.2">
      <c r="B52" s="30" t="s">
        <v>59</v>
      </c>
      <c r="C52" s="21">
        <f>'FY 2016'!C53+'FY 2017'!C53+'FY 2018'!C53+'FY 2019'!C53+'FY 2020'!C53+'FY 2021'!C53</f>
        <v>824267392</v>
      </c>
      <c r="D52" s="21">
        <f>'FY 2016'!D53+'FY 2017'!D53+'FY 2018'!D53+'FY 2019'!D53+'FY 2020'!D53+'FY 2021'!D53</f>
        <v>367750068</v>
      </c>
      <c r="E52" s="21">
        <f>'FY 2016'!E53+'FY 2017'!E53+'FY 2018'!E53+'FY 2019'!E53+'FY 2020'!E53+'FY 2021'!E53</f>
        <v>69486220</v>
      </c>
      <c r="F52" s="21">
        <f>'FY 2016'!F53+'FY 2017'!F53+'FY 2018'!F53+'FY 2019'!F53+'FY 2020'!F53+'FY 2021'!F53</f>
        <v>6600000</v>
      </c>
      <c r="G52" s="21">
        <f>'FY 2016'!G53+'FY 2017'!G53+'FY 2018'!G53+'FY 2019'!G53+'FY 2020'!G53+'FY 2021'!G53</f>
        <v>66449654</v>
      </c>
      <c r="H52" s="21">
        <f>'FY 2016'!H53+'FY 2017'!H53+'FY 2018'!H53+'FY 2019'!H53+'FY 2020'!H53+'FY 2021'!H53</f>
        <v>12032211</v>
      </c>
      <c r="I52" s="21">
        <f>'FY 2016'!I53+'FY 2017'!I53+'FY 2018'!I53+'FY 2019'!I53+'FY 2020'!I53+'FY 2021'!I53</f>
        <v>19746564</v>
      </c>
      <c r="J52" s="21">
        <f>'FY 2016'!J53+'FY 2017'!J53+'FY 2018'!J53+'FY 2019'!J53+'FY 2020'!J53+'FY 2021'!J53</f>
        <v>64504363</v>
      </c>
      <c r="K52" s="23">
        <f t="shared" si="0"/>
        <v>1430836472</v>
      </c>
    </row>
    <row r="53" spans="2:11" ht="12.75" x14ac:dyDescent="0.2">
      <c r="B53" s="30" t="s">
        <v>60</v>
      </c>
      <c r="C53" s="25">
        <f>'FY 2016'!C54+'FY 2017'!C54+'FY 2018'!C54+'FY 2019'!C54+'FY 2020'!C54+'FY 2021'!C54</f>
        <v>2588073291</v>
      </c>
      <c r="D53" s="25">
        <f>'FY 2016'!D54+'FY 2017'!D54+'FY 2018'!D54+'FY 2019'!D54+'FY 2020'!D54+'FY 2021'!D54</f>
        <v>1154678852</v>
      </c>
      <c r="E53" s="25">
        <f>'FY 2016'!E54+'FY 2017'!E54+'FY 2018'!E54+'FY 2019'!E54+'FY 2020'!E54+'FY 2021'!E54</f>
        <v>213565208</v>
      </c>
      <c r="F53" s="25">
        <f>'FY 2016'!F54+'FY 2017'!F54+'FY 2018'!F54+'FY 2019'!F54+'FY 2020'!F54+'FY 2021'!F54</f>
        <v>25333866</v>
      </c>
      <c r="G53" s="25">
        <f>'FY 2016'!G54+'FY 2017'!G54+'FY 2018'!G54+'FY 2019'!G54+'FY 2020'!G54+'FY 2021'!G54</f>
        <v>82691007</v>
      </c>
      <c r="H53" s="25">
        <f>'FY 2016'!H54+'FY 2017'!H54+'FY 2018'!H54+'FY 2019'!H54+'FY 2020'!H54+'FY 2021'!H54</f>
        <v>20230402</v>
      </c>
      <c r="I53" s="25">
        <f>'FY 2016'!I54+'FY 2017'!I54+'FY 2018'!I54+'FY 2019'!I54+'FY 2020'!I54+'FY 2021'!I54</f>
        <v>98210298</v>
      </c>
      <c r="J53" s="25">
        <f>'FY 2016'!J54+'FY 2017'!J54+'FY 2018'!J54+'FY 2019'!J54+'FY 2020'!J54+'FY 2021'!J54</f>
        <v>198262040</v>
      </c>
      <c r="K53" s="26">
        <f t="shared" si="0"/>
        <v>4381044964</v>
      </c>
    </row>
    <row r="54" spans="2:11" ht="12.75" x14ac:dyDescent="0.2">
      <c r="B54" s="31" t="s">
        <v>61</v>
      </c>
      <c r="C54" s="28">
        <f>'FY 2016'!C55+'FY 2017'!C55+'FY 2018'!C55+'FY 2019'!C55+'FY 2020'!C55+'FY 2021'!C55</f>
        <v>1065590417</v>
      </c>
      <c r="D54" s="28">
        <f>'FY 2016'!D55+'FY 2017'!D55+'FY 2018'!D55+'FY 2019'!D55+'FY 2020'!D55+'FY 2021'!D55</f>
        <v>475417263</v>
      </c>
      <c r="E54" s="28">
        <f>'FY 2016'!E55+'FY 2017'!E55+'FY 2018'!E55+'FY 2019'!E55+'FY 2020'!E55+'FY 2021'!E55</f>
        <v>84431273</v>
      </c>
      <c r="F54" s="28">
        <f>'FY 2016'!F55+'FY 2017'!F55+'FY 2018'!F55+'FY 2019'!F55+'FY 2020'!F55+'FY 2021'!F55</f>
        <v>13930920</v>
      </c>
      <c r="G54" s="28">
        <f>'FY 2016'!G55+'FY 2017'!G55+'FY 2018'!G55+'FY 2019'!G55+'FY 2020'!G55+'FY 2021'!G55</f>
        <v>77805072</v>
      </c>
      <c r="H54" s="28">
        <f>'FY 2016'!H55+'FY 2017'!H55+'FY 2018'!H55+'FY 2019'!H55+'FY 2020'!H55+'FY 2021'!H55</f>
        <v>11401481</v>
      </c>
      <c r="I54" s="28">
        <f>'FY 2016'!I55+'FY 2017'!I55+'FY 2018'!I55+'FY 2019'!I55+'FY 2020'!I55+'FY 2021'!I55</f>
        <v>33125622</v>
      </c>
      <c r="J54" s="28">
        <f>'FY 2016'!J55+'FY 2017'!J55+'FY 2018'!J55+'FY 2019'!J55+'FY 2020'!J55+'FY 2021'!J55</f>
        <v>83366037</v>
      </c>
      <c r="K54" s="29">
        <f t="shared" si="0"/>
        <v>1845068085</v>
      </c>
    </row>
    <row r="55" spans="2:11" ht="12.75" x14ac:dyDescent="0.2">
      <c r="B55" s="30" t="s">
        <v>62</v>
      </c>
      <c r="C55" s="21">
        <f>'FY 2016'!C56+'FY 2017'!C56+'FY 2018'!C56+'FY 2019'!C56+'FY 2020'!C56+'FY 2021'!C56</f>
        <v>3184508710</v>
      </c>
      <c r="D55" s="21">
        <f>'FY 2016'!D56+'FY 2017'!D56+'FY 2018'!D56+'FY 2019'!D56+'FY 2020'!D56+'FY 2021'!D56</f>
        <v>1420780809</v>
      </c>
      <c r="E55" s="21">
        <f>'FY 2016'!E56+'FY 2017'!E56+'FY 2018'!E56+'FY 2019'!E56+'FY 2020'!E56+'FY 2021'!E56</f>
        <v>265682932</v>
      </c>
      <c r="F55" s="21">
        <f>'FY 2016'!F56+'FY 2017'!F56+'FY 2018'!F56+'FY 2019'!F56+'FY 2020'!F56+'FY 2021'!F56</f>
        <v>28271718</v>
      </c>
      <c r="G55" s="21">
        <f>'FY 2016'!G56+'FY 2017'!G56+'FY 2018'!G56+'FY 2019'!G56+'FY 2020'!G56+'FY 2021'!G56</f>
        <v>234265044</v>
      </c>
      <c r="H55" s="21">
        <f>'FY 2016'!H56+'FY 2017'!H56+'FY 2018'!H56+'FY 2019'!H56+'FY 2020'!H56+'FY 2021'!H56</f>
        <v>30930176</v>
      </c>
      <c r="I55" s="21">
        <f>'FY 2016'!I56+'FY 2017'!I56+'FY 2018'!I56+'FY 2019'!I56+'FY 2020'!I56+'FY 2021'!I56</f>
        <v>114261576</v>
      </c>
      <c r="J55" s="21">
        <f>'FY 2016'!J56+'FY 2017'!J56+'FY 2018'!J56+'FY 2019'!J56+'FY 2020'!J56+'FY 2021'!J56</f>
        <v>249947663</v>
      </c>
      <c r="K55" s="23">
        <f t="shared" si="0"/>
        <v>5528648628</v>
      </c>
    </row>
    <row r="56" spans="2:11" ht="12.75" x14ac:dyDescent="0.2">
      <c r="B56" s="24" t="s">
        <v>63</v>
      </c>
      <c r="C56" s="25">
        <f>'FY 2016'!C57+'FY 2017'!C57+'FY 2018'!C57+'FY 2019'!C57+'FY 2020'!C57+'FY 2021'!C57</f>
        <v>12919245063</v>
      </c>
      <c r="D56" s="25">
        <f>'FY 2016'!D57+'FY 2017'!D57+'FY 2018'!D57+'FY 2019'!D57+'FY 2020'!D57+'FY 2021'!D57</f>
        <v>5763970873</v>
      </c>
      <c r="E56" s="25">
        <f>'FY 2016'!E57+'FY 2017'!E57+'FY 2018'!E57+'FY 2019'!E57+'FY 2020'!E57+'FY 2021'!E57</f>
        <v>1087538066</v>
      </c>
      <c r="F56" s="25">
        <f>'FY 2016'!F57+'FY 2017'!F57+'FY 2018'!F57+'FY 2019'!F57+'FY 2020'!F57+'FY 2021'!F57</f>
        <v>105007632</v>
      </c>
      <c r="G56" s="25">
        <f>'FY 2016'!G57+'FY 2017'!G57+'FY 2018'!G57+'FY 2019'!G57+'FY 2020'!G57+'FY 2021'!G57</f>
        <v>1039983445</v>
      </c>
      <c r="H56" s="25">
        <f>'FY 2016'!H57+'FY 2017'!H57+'FY 2018'!H57+'FY 2019'!H57+'FY 2020'!H57+'FY 2021'!H57</f>
        <v>157307813</v>
      </c>
      <c r="I56" s="25">
        <f>'FY 2016'!I57+'FY 2017'!I57+'FY 2018'!I57+'FY 2019'!I57+'FY 2020'!I57+'FY 2021'!I57</f>
        <v>490909902</v>
      </c>
      <c r="J56" s="25">
        <f>'FY 2016'!J57+'FY 2017'!J57+'FY 2018'!J57+'FY 2019'!J57+'FY 2020'!J57+'FY 2021'!J57</f>
        <v>1019544379</v>
      </c>
      <c r="K56" s="26">
        <f t="shared" si="0"/>
        <v>22583507173</v>
      </c>
    </row>
    <row r="57" spans="2:11" ht="12.75" x14ac:dyDescent="0.2">
      <c r="B57" s="31" t="s">
        <v>64</v>
      </c>
      <c r="C57" s="28">
        <f>'FY 2016'!C58+'FY 2017'!C58+'FY 2018'!C58+'FY 2019'!C58+'FY 2020'!C58+'FY 2021'!C58</f>
        <v>1316989916</v>
      </c>
      <c r="D57" s="28">
        <f>'FY 2016'!D58+'FY 2017'!D58+'FY 2018'!D58+'FY 2019'!D58+'FY 2020'!D58+'FY 2021'!D58</f>
        <v>587580116</v>
      </c>
      <c r="E57" s="28">
        <f>'FY 2016'!E58+'FY 2017'!E58+'FY 2018'!E58+'FY 2019'!E58+'FY 2020'!E58+'FY 2021'!E58</f>
        <v>112161014</v>
      </c>
      <c r="F57" s="28">
        <f>'FY 2016'!F58+'FY 2017'!F58+'FY 2018'!F58+'FY 2019'!F58+'FY 2020'!F58+'FY 2021'!F58</f>
        <v>9407286</v>
      </c>
      <c r="G57" s="28">
        <f>'FY 2016'!G58+'FY 2017'!G58+'FY 2018'!G58+'FY 2019'!G58+'FY 2020'!G58+'FY 2021'!G58</f>
        <v>81957038</v>
      </c>
      <c r="H57" s="28">
        <f>'FY 2016'!H58+'FY 2017'!H58+'FY 2018'!H58+'FY 2019'!H58+'FY 2020'!H58+'FY 2021'!H58</f>
        <v>20910653</v>
      </c>
      <c r="I57" s="28">
        <f>'FY 2016'!I58+'FY 2017'!I58+'FY 2018'!I58+'FY 2019'!I58+'FY 2020'!I58+'FY 2021'!I58</f>
        <v>40496184</v>
      </c>
      <c r="J57" s="28">
        <f>'FY 2016'!J58+'FY 2017'!J58+'FY 2018'!J58+'FY 2019'!J58+'FY 2020'!J58+'FY 2021'!J58</f>
        <v>102330570</v>
      </c>
      <c r="K57" s="29">
        <f t="shared" si="0"/>
        <v>2271832777</v>
      </c>
    </row>
    <row r="58" spans="2:11" ht="12.75" x14ac:dyDescent="0.2">
      <c r="B58" s="24" t="s">
        <v>65</v>
      </c>
      <c r="C58" s="21">
        <f>'FY 2016'!C59+'FY 2017'!C59+'FY 2018'!C59+'FY 2019'!C59+'FY 2020'!C59+'FY 2021'!C59</f>
        <v>753704927</v>
      </c>
      <c r="D58" s="21">
        <f>'FY 2016'!D59+'FY 2017'!D59+'FY 2018'!D59+'FY 2019'!D59+'FY 2020'!D59+'FY 2021'!D59</f>
        <v>336268352</v>
      </c>
      <c r="E58" s="21">
        <f>'FY 2016'!E59+'FY 2017'!E59+'FY 2018'!E59+'FY 2019'!E59+'FY 2020'!E59+'FY 2021'!E59</f>
        <v>62972763</v>
      </c>
      <c r="F58" s="21">
        <f>'FY 2016'!F59+'FY 2017'!F59+'FY 2018'!F59+'FY 2019'!F59+'FY 2020'!F59+'FY 2021'!F59</f>
        <v>6600000</v>
      </c>
      <c r="G58" s="21">
        <f>'FY 2016'!G59+'FY 2017'!G59+'FY 2018'!G59+'FY 2019'!G59+'FY 2020'!G59+'FY 2021'!G59</f>
        <v>75392574</v>
      </c>
      <c r="H58" s="21">
        <f>'FY 2016'!H59+'FY 2017'!H59+'FY 2018'!H59+'FY 2019'!H59+'FY 2020'!H59+'FY 2021'!H59</f>
        <v>13569677</v>
      </c>
      <c r="I58" s="21">
        <f>'FY 2016'!I59+'FY 2017'!I59+'FY 2018'!I59+'FY 2019'!I59+'FY 2020'!I59+'FY 2021'!I59</f>
        <v>19577472</v>
      </c>
      <c r="J58" s="21">
        <f>'FY 2016'!J59+'FY 2017'!J59+'FY 2018'!J59+'FY 2019'!J59+'FY 2020'!J59+'FY 2021'!J59</f>
        <v>59749487</v>
      </c>
      <c r="K58" s="23">
        <f t="shared" si="0"/>
        <v>1327835252</v>
      </c>
    </row>
    <row r="59" spans="2:11" ht="12.75" x14ac:dyDescent="0.2">
      <c r="B59" s="30" t="s">
        <v>66</v>
      </c>
      <c r="C59" s="25">
        <f>'FY 2016'!C60+'FY 2017'!C60+'FY 2018'!C60+'FY 2019'!C60+'FY 2020'!C60+'FY 2021'!C60</f>
        <v>3786272308</v>
      </c>
      <c r="D59" s="25">
        <f>'FY 2016'!D60+'FY 2017'!D60+'FY 2018'!D60+'FY 2019'!D60+'FY 2020'!D60+'FY 2021'!D60</f>
        <v>1689259953</v>
      </c>
      <c r="E59" s="25">
        <f>'FY 2016'!E60+'FY 2017'!E60+'FY 2018'!E60+'FY 2019'!E60+'FY 2020'!E60+'FY 2021'!E60</f>
        <v>322730515</v>
      </c>
      <c r="F59" s="25">
        <f>'FY 2016'!F60+'FY 2017'!F60+'FY 2018'!F60+'FY 2019'!F60+'FY 2020'!F60+'FY 2021'!F60</f>
        <v>26771544</v>
      </c>
      <c r="G59" s="25">
        <f>'FY 2016'!G60+'FY 2017'!G60+'FY 2018'!G60+'FY 2019'!G60+'FY 2020'!G60+'FY 2021'!G60</f>
        <v>347402000</v>
      </c>
      <c r="H59" s="25">
        <f>'FY 2016'!H60+'FY 2017'!H60+'FY 2018'!H60+'FY 2019'!H60+'FY 2020'!H60+'FY 2021'!H60</f>
        <v>48653913</v>
      </c>
      <c r="I59" s="25">
        <f>'FY 2016'!I60+'FY 2017'!I60+'FY 2018'!I60+'FY 2019'!I60+'FY 2020'!I60+'FY 2021'!I60</f>
        <v>136232730</v>
      </c>
      <c r="J59" s="25">
        <f>'FY 2016'!J60+'FY 2017'!J60+'FY 2018'!J60+'FY 2019'!J60+'FY 2020'!J60+'FY 2021'!J60</f>
        <v>300466473</v>
      </c>
      <c r="K59" s="26">
        <f t="shared" si="0"/>
        <v>6657789436</v>
      </c>
    </row>
    <row r="60" spans="2:11" ht="12.75" x14ac:dyDescent="0.2">
      <c r="B60" s="27" t="s">
        <v>67</v>
      </c>
      <c r="C60" s="28">
        <f>'FY 2016'!C61+'FY 2017'!C61+'FY 2018'!C61+'FY 2019'!C61+'FY 2020'!C61+'FY 2021'!C61</f>
        <v>2519567672</v>
      </c>
      <c r="D60" s="28">
        <f>'FY 2016'!D61+'FY 2017'!D61+'FY 2018'!D61+'FY 2019'!D61+'FY 2020'!D61+'FY 2021'!D61</f>
        <v>1124114807</v>
      </c>
      <c r="E60" s="28">
        <f>'FY 2016'!E61+'FY 2017'!E61+'FY 2018'!E61+'FY 2019'!E61+'FY 2020'!E61+'FY 2021'!E61</f>
        <v>208195420</v>
      </c>
      <c r="F60" s="28">
        <f>'FY 2016'!F61+'FY 2017'!F61+'FY 2018'!F61+'FY 2019'!F61+'FY 2020'!F61+'FY 2021'!F61</f>
        <v>24380058</v>
      </c>
      <c r="G60" s="28">
        <f>'FY 2016'!G61+'FY 2017'!G61+'FY 2018'!G61+'FY 2019'!G61+'FY 2020'!G61+'FY 2021'!G61</f>
        <v>234481096</v>
      </c>
      <c r="H60" s="28">
        <f>'FY 2016'!H61+'FY 2017'!H61+'FY 2018'!H61+'FY 2019'!H61+'FY 2020'!H61+'FY 2021'!H61</f>
        <v>47262934</v>
      </c>
      <c r="I60" s="28">
        <f>'FY 2016'!I61+'FY 2017'!I61+'FY 2018'!I61+'FY 2019'!I61+'FY 2020'!I61+'FY 2021'!I61</f>
        <v>77778072</v>
      </c>
      <c r="J60" s="28">
        <f>'FY 2016'!J61+'FY 2017'!J61+'FY 2018'!J61+'FY 2019'!J61+'FY 2020'!J61+'FY 2021'!J61</f>
        <v>199480781</v>
      </c>
      <c r="K60" s="29">
        <f t="shared" si="0"/>
        <v>4435260840</v>
      </c>
    </row>
    <row r="61" spans="2:11" ht="12.75" x14ac:dyDescent="0.2">
      <c r="B61" s="30" t="s">
        <v>68</v>
      </c>
      <c r="C61" s="21">
        <f>'FY 2016'!C62+'FY 2017'!C62+'FY 2018'!C62+'FY 2019'!C62+'FY 2020'!C62+'FY 2021'!C62</f>
        <v>1679847530</v>
      </c>
      <c r="D61" s="21">
        <f>'FY 2016'!D62+'FY 2017'!D62+'FY 2018'!D62+'FY 2019'!D62+'FY 2020'!D62+'FY 2021'!D62</f>
        <v>749470437</v>
      </c>
      <c r="E61" s="21">
        <f>'FY 2016'!E62+'FY 2017'!E62+'FY 2018'!E62+'FY 2019'!E62+'FY 2020'!E62+'FY 2021'!E62</f>
        <v>143151307</v>
      </c>
      <c r="F61" s="21">
        <f>'FY 2016'!F62+'FY 2017'!F62+'FY 2018'!F62+'FY 2019'!F62+'FY 2020'!F62+'FY 2021'!F62</f>
        <v>11911542</v>
      </c>
      <c r="G61" s="21">
        <f>'FY 2016'!G62+'FY 2017'!G62+'FY 2018'!G62+'FY 2019'!G62+'FY 2020'!G62+'FY 2021'!G62</f>
        <v>91121268</v>
      </c>
      <c r="H61" s="21">
        <f>'FY 2016'!H62+'FY 2017'!H62+'FY 2018'!H62+'FY 2019'!H62+'FY 2020'!H62+'FY 2021'!H62</f>
        <v>11014664</v>
      </c>
      <c r="I61" s="21">
        <f>'FY 2016'!I62+'FY 2017'!I62+'FY 2018'!I62+'FY 2019'!I62+'FY 2020'!I62+'FY 2021'!I62</f>
        <v>43176300</v>
      </c>
      <c r="J61" s="21">
        <f>'FY 2016'!J62+'FY 2017'!J62+'FY 2018'!J62+'FY 2019'!J62+'FY 2020'!J62+'FY 2021'!J62</f>
        <v>129496820</v>
      </c>
      <c r="K61" s="23">
        <f t="shared" si="0"/>
        <v>2859189868</v>
      </c>
    </row>
    <row r="62" spans="2:11" ht="12.75" x14ac:dyDescent="0.2">
      <c r="B62" s="30" t="s">
        <v>69</v>
      </c>
      <c r="C62" s="25">
        <f>'FY 2016'!C63+'FY 2017'!C63+'FY 2018'!C63+'FY 2019'!C63+'FY 2020'!C63+'FY 2021'!C63</f>
        <v>2847282089</v>
      </c>
      <c r="D62" s="25">
        <f>'FY 2016'!D63+'FY 2017'!D63+'FY 2018'!D63+'FY 2019'!D63+'FY 2020'!D63+'FY 2021'!D63</f>
        <v>1270325856</v>
      </c>
      <c r="E62" s="25">
        <f>'FY 2016'!E63+'FY 2017'!E63+'FY 2018'!E63+'FY 2019'!E63+'FY 2020'!E63+'FY 2021'!E63</f>
        <v>229168451</v>
      </c>
      <c r="F62" s="25">
        <f>'FY 2016'!F63+'FY 2017'!F63+'FY 2018'!F63+'FY 2019'!F63+'FY 2020'!F63+'FY 2021'!F63</f>
        <v>33657588</v>
      </c>
      <c r="G62" s="25">
        <f>'FY 2016'!G63+'FY 2017'!G63+'FY 2018'!G63+'FY 2019'!G63+'FY 2020'!G63+'FY 2021'!G63</f>
        <v>172660937</v>
      </c>
      <c r="H62" s="25">
        <f>'FY 2016'!H63+'FY 2017'!H63+'FY 2018'!H63+'FY 2019'!H63+'FY 2020'!H63+'FY 2021'!H63</f>
        <v>29317959</v>
      </c>
      <c r="I62" s="25">
        <f>'FY 2016'!I63+'FY 2017'!I63+'FY 2018'!I63+'FY 2019'!I63+'FY 2020'!I63+'FY 2021'!I63</f>
        <v>117906906</v>
      </c>
      <c r="J62" s="25">
        <f>'FY 2016'!J63+'FY 2017'!J63+'FY 2018'!J63+'FY 2019'!J63+'FY 2020'!J63+'FY 2021'!J63</f>
        <v>222469966</v>
      </c>
      <c r="K62" s="26">
        <f t="shared" si="0"/>
        <v>4922789752</v>
      </c>
    </row>
    <row r="63" spans="2:11" ht="12.75" x14ac:dyDescent="0.2">
      <c r="B63" s="31" t="s">
        <v>70</v>
      </c>
      <c r="C63" s="28">
        <f>'FY 2016'!C64+'FY 2017'!C64+'FY 2018'!C64+'FY 2019'!C64+'FY 2020'!C64+'FY 2021'!C64</f>
        <v>975691783</v>
      </c>
      <c r="D63" s="28">
        <f>'FY 2016'!D64+'FY 2017'!D64+'FY 2018'!D64+'FY 2019'!D64+'FY 2020'!D64+'FY 2021'!D64</f>
        <v>435308641</v>
      </c>
      <c r="E63" s="28">
        <f>'FY 2016'!E64+'FY 2017'!E64+'FY 2018'!E64+'FY 2019'!E64+'FY 2020'!E64+'FY 2021'!E64</f>
        <v>83463857</v>
      </c>
      <c r="F63" s="28">
        <f>'FY 2016'!F64+'FY 2017'!F64+'FY 2018'!F64+'FY 2019'!F64+'FY 2020'!F64+'FY 2021'!F64</f>
        <v>6600000</v>
      </c>
      <c r="G63" s="28">
        <f>'FY 2016'!G64+'FY 2017'!G64+'FY 2018'!G64+'FY 2019'!G64+'FY 2020'!G64+'FY 2021'!G64</f>
        <v>66406783</v>
      </c>
      <c r="H63" s="28">
        <f>'FY 2016'!H64+'FY 2017'!H64+'FY 2018'!H64+'FY 2019'!H64+'FY 2020'!H64+'FY 2021'!H64</f>
        <v>10246604</v>
      </c>
      <c r="I63" s="28">
        <f>'FY 2016'!I64+'FY 2017'!I64+'FY 2018'!I64+'FY 2019'!I64+'FY 2020'!I64+'FY 2021'!I64</f>
        <v>22634322</v>
      </c>
      <c r="J63" s="28">
        <f>'FY 2016'!J64+'FY 2017'!J64+'FY 2018'!J64+'FY 2019'!J64+'FY 2020'!J64+'FY 2021'!J64</f>
        <v>75738351</v>
      </c>
      <c r="K63" s="29">
        <f t="shared" si="0"/>
        <v>1676090341</v>
      </c>
    </row>
    <row r="64" spans="2:11" ht="12.75" x14ac:dyDescent="0.2">
      <c r="B64" s="32"/>
      <c r="C64" s="33"/>
      <c r="D64" s="33"/>
      <c r="E64" s="33"/>
      <c r="F64" s="21"/>
      <c r="G64" s="21"/>
      <c r="H64" s="33"/>
      <c r="I64" s="33"/>
      <c r="J64" s="33"/>
      <c r="K64" s="23"/>
    </row>
    <row r="65" spans="2:11" ht="12.75" x14ac:dyDescent="0.2">
      <c r="B65" s="34" t="s">
        <v>71</v>
      </c>
      <c r="C65" s="35">
        <f>SUM(C13:C63)</f>
        <v>144790498991</v>
      </c>
      <c r="D65" s="35">
        <f t="shared" ref="D65:K65" si="1">SUM(D13:D63)</f>
        <v>64598838002</v>
      </c>
      <c r="E65" s="35">
        <f t="shared" si="1"/>
        <v>12045276829</v>
      </c>
      <c r="F65" s="33">
        <f t="shared" si="1"/>
        <v>1320000000</v>
      </c>
      <c r="G65" s="33">
        <f t="shared" si="1"/>
        <v>14681522935</v>
      </c>
      <c r="H65" s="35">
        <f t="shared" si="1"/>
        <v>2129534950</v>
      </c>
      <c r="I65" s="35">
        <f t="shared" si="1"/>
        <v>5100000000</v>
      </c>
      <c r="J65" s="35">
        <f t="shared" si="1"/>
        <v>11551228293</v>
      </c>
      <c r="K65" s="36">
        <f t="shared" si="1"/>
        <v>256216900000</v>
      </c>
    </row>
    <row r="66" spans="2:11" s="85" customFormat="1" ht="12.75" x14ac:dyDescent="0.2">
      <c r="B66" s="83"/>
      <c r="C66" s="37"/>
      <c r="D66" s="37"/>
      <c r="E66" s="37"/>
      <c r="F66" s="37"/>
      <c r="G66" s="37"/>
      <c r="H66" s="37"/>
      <c r="I66" s="37"/>
      <c r="J66" s="37"/>
      <c r="K66" s="37"/>
    </row>
    <row r="67" spans="2:11" s="85" customFormat="1" ht="15" x14ac:dyDescent="0.25">
      <c r="B67" s="87" t="s">
        <v>85</v>
      </c>
      <c r="C67" s="37"/>
      <c r="D67" s="37"/>
      <c r="E67" s="37"/>
      <c r="F67" s="37"/>
      <c r="G67" s="37"/>
      <c r="H67" s="37"/>
      <c r="I67" s="37"/>
      <c r="J67" s="37"/>
      <c r="K67" s="37"/>
    </row>
    <row r="68" spans="2:11" ht="12.75" x14ac:dyDescent="0.2">
      <c r="B68" s="82" t="s">
        <v>86</v>
      </c>
      <c r="C68" s="37"/>
      <c r="D68" s="37"/>
      <c r="E68" s="37"/>
      <c r="F68" s="37"/>
      <c r="G68" s="37"/>
      <c r="H68" s="37"/>
      <c r="I68" s="37"/>
      <c r="J68" s="37"/>
      <c r="K68" s="37"/>
    </row>
    <row r="69" spans="2:11" ht="12.75" hidden="1" customHeight="1" x14ac:dyDescent="0.2"/>
    <row r="70" spans="2:11" ht="12.75" hidden="1" customHeight="1" x14ac:dyDescent="0.2"/>
    <row r="71" spans="2:11" ht="12.75" hidden="1" customHeight="1" x14ac:dyDescent="0.2"/>
    <row r="72" spans="2:11" ht="12.75" hidden="1" customHeight="1" x14ac:dyDescent="0.2"/>
    <row r="73" spans="2:11" ht="12.75" hidden="1" customHeight="1" x14ac:dyDescent="0.2"/>
    <row r="74" spans="2:11" ht="12.75" hidden="1" customHeight="1" x14ac:dyDescent="0.2"/>
    <row r="75" spans="2:11" ht="12.75" hidden="1" customHeight="1" x14ac:dyDescent="0.2"/>
    <row r="76" spans="2:11" ht="12.75" hidden="1" customHeight="1" x14ac:dyDescent="0.2"/>
    <row r="77" spans="2:11" ht="12.75" hidden="1" customHeight="1" x14ac:dyDescent="0.2"/>
    <row r="78" spans="2:11" ht="12.75" hidden="1" customHeight="1" x14ac:dyDescent="0.2"/>
    <row r="79" spans="2:11" ht="12.75" hidden="1" customHeight="1" x14ac:dyDescent="0.2"/>
    <row r="80" spans="2:11"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sheetData>
  <printOptions horizontalCentered="1" verticalCentered="1"/>
  <pageMargins left="0.35" right="0.35" top="0.3" bottom="0.3" header="0.5" footer="0.5"/>
  <pageSetup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S95"/>
  <sheetViews>
    <sheetView topLeftCell="A2" workbookViewId="0">
      <selection activeCell="A15" sqref="A15"/>
    </sheetView>
  </sheetViews>
  <sheetFormatPr defaultColWidth="0" defaultRowHeight="0" customHeight="1" zeroHeight="1" x14ac:dyDescent="0.2"/>
  <cols>
    <col min="1" max="2" width="18.5703125" style="86" customWidth="1"/>
    <col min="3" max="9" width="15.7109375" style="86" customWidth="1"/>
    <col min="10" max="10" width="20.85546875" style="86" customWidth="1"/>
    <col min="11" max="253" width="9.140625" style="86" hidden="1" customWidth="1"/>
    <col min="254" max="16384" width="0" style="86" hidden="1"/>
  </cols>
  <sheetData>
    <row r="1" spans="1:10" ht="0" hidden="1" customHeight="1" x14ac:dyDescent="0.2">
      <c r="A1" s="86" t="s">
        <v>105</v>
      </c>
    </row>
    <row r="2" spans="1:10" ht="18" x14ac:dyDescent="0.25">
      <c r="A2" s="95" t="s">
        <v>74</v>
      </c>
      <c r="B2" s="96"/>
      <c r="C2" s="93"/>
      <c r="D2" s="93"/>
      <c r="E2" s="93"/>
      <c r="F2" s="93"/>
      <c r="G2" s="93"/>
      <c r="H2" s="93"/>
      <c r="I2" s="93"/>
      <c r="J2" s="3">
        <v>42215</v>
      </c>
    </row>
    <row r="3" spans="1:10" ht="15.75" customHeight="1" x14ac:dyDescent="0.2">
      <c r="A3" s="95" t="s">
        <v>75</v>
      </c>
      <c r="B3" s="6"/>
      <c r="C3" s="93"/>
      <c r="D3" s="93"/>
      <c r="E3" s="93"/>
      <c r="F3" s="93"/>
      <c r="G3" s="93"/>
      <c r="H3" s="93"/>
      <c r="I3" s="93"/>
      <c r="J3" s="5"/>
    </row>
    <row r="4" spans="1:10" ht="12.75" customHeight="1" x14ac:dyDescent="0.2">
      <c r="B4" s="6"/>
      <c r="C4" s="7"/>
      <c r="D4" s="7"/>
      <c r="E4" s="7"/>
      <c r="F4" s="7"/>
      <c r="G4" s="7"/>
      <c r="H4" s="7"/>
      <c r="I4" s="7"/>
    </row>
    <row r="5" spans="1:10" ht="12.75" x14ac:dyDescent="0.2">
      <c r="B5" s="6"/>
      <c r="C5" s="8"/>
      <c r="D5" s="6"/>
      <c r="E5" s="6"/>
      <c r="F5" s="6"/>
      <c r="H5" s="9"/>
      <c r="I5" s="9"/>
    </row>
    <row r="6" spans="1:10" ht="12.75" x14ac:dyDescent="0.2">
      <c r="B6" s="10"/>
      <c r="C6" s="76" t="s">
        <v>88</v>
      </c>
      <c r="D6" s="76"/>
      <c r="E6" s="76"/>
      <c r="F6" s="76"/>
      <c r="G6" s="76"/>
      <c r="H6" s="76"/>
      <c r="I6" s="76"/>
    </row>
    <row r="7" spans="1:10" ht="12.75" x14ac:dyDescent="0.2">
      <c r="B7" s="10"/>
      <c r="C7" s="12" t="s">
        <v>89</v>
      </c>
      <c r="D7" s="12"/>
      <c r="E7" s="12"/>
      <c r="F7" s="12"/>
      <c r="G7" s="12"/>
      <c r="H7" s="12"/>
      <c r="I7" s="12"/>
    </row>
    <row r="8" spans="1:10" ht="12.75" x14ac:dyDescent="0.2">
      <c r="B8" s="10"/>
      <c r="C8" s="12" t="s">
        <v>90</v>
      </c>
      <c r="D8" s="12"/>
      <c r="E8" s="12"/>
      <c r="F8" s="12"/>
      <c r="G8" s="12"/>
      <c r="H8" s="12"/>
      <c r="I8" s="12"/>
    </row>
    <row r="9" spans="1:10" s="97" customFormat="1" ht="12.75" x14ac:dyDescent="0.2">
      <c r="B9" s="98"/>
      <c r="C9" s="99" t="s">
        <v>2</v>
      </c>
      <c r="D9" s="99"/>
      <c r="E9" s="99"/>
      <c r="F9" s="99"/>
      <c r="G9" s="99"/>
      <c r="H9" s="99"/>
      <c r="I9" s="99"/>
    </row>
    <row r="10" spans="1:10" ht="12.75" x14ac:dyDescent="0.2">
      <c r="G10" s="13"/>
      <c r="H10" s="13"/>
      <c r="I10" s="13"/>
    </row>
    <row r="11" spans="1:10" ht="14.25" customHeight="1" x14ac:dyDescent="0.25">
      <c r="B11" s="14"/>
      <c r="C11" s="15" t="s">
        <v>3</v>
      </c>
      <c r="D11" s="14"/>
      <c r="E11" s="15" t="s">
        <v>4</v>
      </c>
      <c r="F11" s="15" t="s">
        <v>5</v>
      </c>
      <c r="G11" s="15"/>
      <c r="H11" s="15"/>
      <c r="I11" s="15"/>
    </row>
    <row r="12" spans="1:10" ht="12.75" x14ac:dyDescent="0.2">
      <c r="C12" s="15" t="s">
        <v>4</v>
      </c>
      <c r="D12" s="15" t="s">
        <v>6</v>
      </c>
      <c r="E12" s="15" t="s">
        <v>7</v>
      </c>
      <c r="F12" s="15" t="s">
        <v>4</v>
      </c>
      <c r="G12" s="15"/>
      <c r="H12" s="15"/>
      <c r="I12" s="15"/>
    </row>
    <row r="13" spans="1:10" ht="15" x14ac:dyDescent="0.25">
      <c r="B13" s="16"/>
      <c r="C13" s="15" t="s">
        <v>8</v>
      </c>
      <c r="D13" s="15" t="s">
        <v>9</v>
      </c>
      <c r="E13" s="15" t="s">
        <v>10</v>
      </c>
      <c r="F13" s="15" t="s">
        <v>11</v>
      </c>
      <c r="G13" s="15" t="s">
        <v>12</v>
      </c>
      <c r="H13" s="15" t="s">
        <v>13</v>
      </c>
      <c r="I13" s="15" t="s">
        <v>15</v>
      </c>
    </row>
    <row r="14" spans="1:10" ht="12.75" x14ac:dyDescent="0.2">
      <c r="B14" s="17" t="s">
        <v>16</v>
      </c>
      <c r="C14" s="17" t="s">
        <v>17</v>
      </c>
      <c r="D14" s="17" t="s">
        <v>17</v>
      </c>
      <c r="E14" s="17" t="s">
        <v>17</v>
      </c>
      <c r="F14" s="17" t="s">
        <v>17</v>
      </c>
      <c r="G14" s="17" t="s">
        <v>17</v>
      </c>
      <c r="H14" s="17" t="s">
        <v>18</v>
      </c>
      <c r="I14" s="17" t="s">
        <v>19</v>
      </c>
    </row>
    <row r="15" spans="1:10" ht="12.75" x14ac:dyDescent="0.2">
      <c r="B15" s="18"/>
      <c r="C15" s="18"/>
      <c r="D15" s="18"/>
      <c r="E15" s="18"/>
      <c r="F15" s="18"/>
      <c r="G15" s="19"/>
      <c r="H15" s="19"/>
      <c r="I15" s="19"/>
    </row>
    <row r="16" spans="1:10" ht="12.75" x14ac:dyDescent="0.2">
      <c r="B16" s="20" t="s">
        <v>20</v>
      </c>
      <c r="C16" s="21">
        <v>457293242</v>
      </c>
      <c r="D16" s="21">
        <v>210340534</v>
      </c>
      <c r="E16" s="21">
        <v>45720399</v>
      </c>
      <c r="F16" s="21">
        <v>4531606</v>
      </c>
      <c r="G16" s="22">
        <v>11397192</v>
      </c>
      <c r="H16" s="21">
        <v>2980070</v>
      </c>
      <c r="I16" s="23">
        <f>SUM(C16:H16)</f>
        <v>732263043</v>
      </c>
    </row>
    <row r="17" spans="2:9" ht="12.75" x14ac:dyDescent="0.2">
      <c r="B17" s="24" t="s">
        <v>21</v>
      </c>
      <c r="C17" s="25">
        <v>289366285</v>
      </c>
      <c r="D17" s="25">
        <v>133099405</v>
      </c>
      <c r="E17" s="25">
        <v>30698493</v>
      </c>
      <c r="F17" s="25">
        <v>1100000</v>
      </c>
      <c r="G17" s="25">
        <v>27493201</v>
      </c>
      <c r="H17" s="25">
        <v>2197655</v>
      </c>
      <c r="I17" s="26">
        <f>SUM(C17:H17)</f>
        <v>483955039</v>
      </c>
    </row>
    <row r="18" spans="2:9" ht="12.75" x14ac:dyDescent="0.2">
      <c r="B18" s="27" t="s">
        <v>22</v>
      </c>
      <c r="C18" s="28">
        <v>413210414</v>
      </c>
      <c r="D18" s="28">
        <v>190063817</v>
      </c>
      <c r="E18" s="28">
        <v>42731428</v>
      </c>
      <c r="F18" s="28">
        <v>2676310</v>
      </c>
      <c r="G18" s="28">
        <v>51828599</v>
      </c>
      <c r="H18" s="28">
        <v>5671495</v>
      </c>
      <c r="I18" s="29">
        <f>SUM(C18:H18)</f>
        <v>706182063</v>
      </c>
    </row>
    <row r="19" spans="2:9" ht="12.75" x14ac:dyDescent="0.2">
      <c r="B19" s="30" t="s">
        <v>23</v>
      </c>
      <c r="C19" s="21">
        <v>309420570</v>
      </c>
      <c r="D19" s="21">
        <v>142323747</v>
      </c>
      <c r="E19" s="21">
        <v>30241707</v>
      </c>
      <c r="F19" s="21">
        <v>3760553</v>
      </c>
      <c r="G19" s="21">
        <v>12302362</v>
      </c>
      <c r="H19" s="21">
        <v>1665227</v>
      </c>
      <c r="I19" s="23">
        <f t="shared" ref="I19:I66" si="0">SUM(C19:H19)</f>
        <v>499714166</v>
      </c>
    </row>
    <row r="20" spans="2:9" ht="12.75" x14ac:dyDescent="0.2">
      <c r="B20" s="24" t="s">
        <v>24</v>
      </c>
      <c r="C20" s="25">
        <v>1930325220</v>
      </c>
      <c r="D20" s="25">
        <v>887888994</v>
      </c>
      <c r="E20" s="25">
        <v>196843319</v>
      </c>
      <c r="F20" s="25">
        <v>15280331</v>
      </c>
      <c r="G20" s="25">
        <v>463637790</v>
      </c>
      <c r="H20" s="25">
        <v>48492758</v>
      </c>
      <c r="I20" s="26">
        <f t="shared" si="0"/>
        <v>3542468412</v>
      </c>
    </row>
    <row r="21" spans="2:9" ht="12.75" x14ac:dyDescent="0.2">
      <c r="B21" s="31" t="s">
        <v>25</v>
      </c>
      <c r="C21" s="28">
        <v>298581383</v>
      </c>
      <c r="D21" s="28">
        <v>137338062</v>
      </c>
      <c r="E21" s="28">
        <v>29641660</v>
      </c>
      <c r="F21" s="28">
        <v>3169481</v>
      </c>
      <c r="G21" s="28">
        <v>42256393</v>
      </c>
      <c r="H21" s="28">
        <v>5126010</v>
      </c>
      <c r="I21" s="29">
        <f t="shared" si="0"/>
        <v>516112989</v>
      </c>
    </row>
    <row r="22" spans="2:9" ht="12.75" x14ac:dyDescent="0.2">
      <c r="B22" s="30" t="s">
        <v>26</v>
      </c>
      <c r="C22" s="21">
        <v>277794410</v>
      </c>
      <c r="D22" s="21">
        <v>127776706</v>
      </c>
      <c r="E22" s="21">
        <v>29221153</v>
      </c>
      <c r="F22" s="21">
        <v>1305705</v>
      </c>
      <c r="G22" s="21">
        <v>44199692</v>
      </c>
      <c r="H22" s="21">
        <v>4473039</v>
      </c>
      <c r="I22" s="23">
        <f t="shared" si="0"/>
        <v>484770705</v>
      </c>
    </row>
    <row r="23" spans="2:9" ht="12.75" x14ac:dyDescent="0.2">
      <c r="B23" s="30" t="s">
        <v>27</v>
      </c>
      <c r="C23" s="25">
        <v>95480033</v>
      </c>
      <c r="D23" s="25">
        <v>43917817</v>
      </c>
      <c r="E23" s="25">
        <v>9392311</v>
      </c>
      <c r="F23" s="25">
        <v>1100000</v>
      </c>
      <c r="G23" s="25">
        <v>11650737</v>
      </c>
      <c r="H23" s="25">
        <v>1727063</v>
      </c>
      <c r="I23" s="26">
        <f t="shared" si="0"/>
        <v>163267961</v>
      </c>
    </row>
    <row r="24" spans="2:9" ht="12.75" x14ac:dyDescent="0.2">
      <c r="B24" s="31" t="s">
        <v>28</v>
      </c>
      <c r="C24" s="28">
        <v>90575156</v>
      </c>
      <c r="D24" s="28">
        <v>41661728</v>
      </c>
      <c r="E24" s="28">
        <v>8853314</v>
      </c>
      <c r="F24" s="28">
        <v>1100000</v>
      </c>
      <c r="G24" s="28">
        <v>10092264</v>
      </c>
      <c r="H24" s="28">
        <v>1720246</v>
      </c>
      <c r="I24" s="29">
        <f t="shared" si="0"/>
        <v>154002708</v>
      </c>
    </row>
    <row r="25" spans="2:9" ht="12.75" x14ac:dyDescent="0.2">
      <c r="B25" s="30" t="s">
        <v>29</v>
      </c>
      <c r="C25" s="21">
        <v>1143438426</v>
      </c>
      <c r="D25" s="21">
        <v>525945775</v>
      </c>
      <c r="E25" s="21">
        <v>117188758</v>
      </c>
      <c r="F25" s="21">
        <v>8463816</v>
      </c>
      <c r="G25" s="21">
        <v>13584723</v>
      </c>
      <c r="H25" s="21">
        <v>20067504</v>
      </c>
      <c r="I25" s="23">
        <f t="shared" si="0"/>
        <v>1828689002</v>
      </c>
    </row>
    <row r="26" spans="2:9" ht="12.75" x14ac:dyDescent="0.2">
      <c r="B26" s="30" t="s">
        <v>30</v>
      </c>
      <c r="C26" s="25">
        <v>745815085</v>
      </c>
      <c r="D26" s="25">
        <v>343051523</v>
      </c>
      <c r="E26" s="25">
        <v>74082553</v>
      </c>
      <c r="F26" s="25">
        <v>7875149</v>
      </c>
      <c r="G26" s="25">
        <v>67884140</v>
      </c>
      <c r="H26" s="25">
        <v>7530322</v>
      </c>
      <c r="I26" s="26">
        <f t="shared" si="0"/>
        <v>1246238772</v>
      </c>
    </row>
    <row r="27" spans="2:9" ht="12.75" x14ac:dyDescent="0.2">
      <c r="B27" s="31" t="s">
        <v>31</v>
      </c>
      <c r="C27" s="28">
        <v>96314552</v>
      </c>
      <c r="D27" s="28">
        <v>44301670</v>
      </c>
      <c r="E27" s="28">
        <v>9484017</v>
      </c>
      <c r="F27" s="28">
        <v>1100000</v>
      </c>
      <c r="G27" s="28">
        <v>10348924</v>
      </c>
      <c r="H27" s="28">
        <v>1695029</v>
      </c>
      <c r="I27" s="29">
        <f t="shared" si="0"/>
        <v>163244192</v>
      </c>
    </row>
    <row r="28" spans="2:9" ht="12.75" x14ac:dyDescent="0.2">
      <c r="B28" s="24" t="s">
        <v>32</v>
      </c>
      <c r="C28" s="21">
        <v>166696757</v>
      </c>
      <c r="D28" s="21">
        <v>76675274</v>
      </c>
      <c r="E28" s="21">
        <v>16541631</v>
      </c>
      <c r="F28" s="21">
        <v>1776694</v>
      </c>
      <c r="G28" s="21">
        <v>12801698</v>
      </c>
      <c r="H28" s="21">
        <v>1569240</v>
      </c>
      <c r="I28" s="23">
        <f t="shared" si="0"/>
        <v>276061294</v>
      </c>
    </row>
    <row r="29" spans="2:9" ht="12.75" x14ac:dyDescent="0.2">
      <c r="B29" s="30" t="s">
        <v>33</v>
      </c>
      <c r="C29" s="25">
        <v>793512627</v>
      </c>
      <c r="D29" s="25">
        <v>364990894</v>
      </c>
      <c r="E29" s="25">
        <v>76854409</v>
      </c>
      <c r="F29" s="25">
        <v>10344781</v>
      </c>
      <c r="G29" s="25">
        <v>109990798</v>
      </c>
      <c r="H29" s="25">
        <v>16537875</v>
      </c>
      <c r="I29" s="26">
        <f t="shared" si="0"/>
        <v>1372231384</v>
      </c>
    </row>
    <row r="30" spans="2:9" ht="12.75" x14ac:dyDescent="0.2">
      <c r="B30" s="31" t="s">
        <v>34</v>
      </c>
      <c r="C30" s="28">
        <v>552613379</v>
      </c>
      <c r="D30" s="28">
        <v>254184804</v>
      </c>
      <c r="E30" s="28">
        <v>53354561</v>
      </c>
      <c r="F30" s="28">
        <v>7372184</v>
      </c>
      <c r="G30" s="28">
        <v>47071049</v>
      </c>
      <c r="H30" s="28">
        <v>5072949</v>
      </c>
      <c r="I30" s="29">
        <f t="shared" si="0"/>
        <v>919668926</v>
      </c>
    </row>
    <row r="31" spans="2:9" ht="12.75" x14ac:dyDescent="0.2">
      <c r="B31" s="30" t="s">
        <v>35</v>
      </c>
      <c r="C31" s="21">
        <v>293745166</v>
      </c>
      <c r="D31" s="21">
        <v>135113554</v>
      </c>
      <c r="E31" s="21">
        <v>27054665</v>
      </c>
      <c r="F31" s="21">
        <v>5225024</v>
      </c>
      <c r="G31" s="21">
        <v>11284553</v>
      </c>
      <c r="H31" s="21">
        <v>1922488</v>
      </c>
      <c r="I31" s="23">
        <f t="shared" si="0"/>
        <v>474345450</v>
      </c>
    </row>
    <row r="32" spans="2:9" ht="12.75" x14ac:dyDescent="0.2">
      <c r="B32" s="30" t="s">
        <v>36</v>
      </c>
      <c r="C32" s="25">
        <v>225079062</v>
      </c>
      <c r="D32" s="25">
        <v>103529302</v>
      </c>
      <c r="E32" s="25">
        <v>18847102</v>
      </c>
      <c r="F32" s="25">
        <v>5886861</v>
      </c>
      <c r="G32" s="25">
        <v>9507296</v>
      </c>
      <c r="H32" s="25">
        <v>1887866</v>
      </c>
      <c r="I32" s="26">
        <f t="shared" si="0"/>
        <v>364737489</v>
      </c>
    </row>
    <row r="33" spans="2:9" ht="12.75" x14ac:dyDescent="0.2">
      <c r="B33" s="31" t="s">
        <v>37</v>
      </c>
      <c r="C33" s="28">
        <v>398221019</v>
      </c>
      <c r="D33" s="28">
        <v>183169166</v>
      </c>
      <c r="E33" s="28">
        <v>40107694</v>
      </c>
      <c r="F33" s="28">
        <v>3652857</v>
      </c>
      <c r="G33" s="28">
        <v>13686440</v>
      </c>
      <c r="H33" s="28">
        <v>2455282</v>
      </c>
      <c r="I33" s="29">
        <f t="shared" si="0"/>
        <v>641292458</v>
      </c>
    </row>
    <row r="34" spans="2:9" ht="12.75" x14ac:dyDescent="0.2">
      <c r="B34" s="30" t="s">
        <v>38</v>
      </c>
      <c r="C34" s="21">
        <v>421573308</v>
      </c>
      <c r="D34" s="21">
        <v>193910485</v>
      </c>
      <c r="E34" s="21">
        <v>42305455</v>
      </c>
      <c r="F34" s="21">
        <v>4021282</v>
      </c>
      <c r="G34" s="21">
        <v>11435577</v>
      </c>
      <c r="H34" s="21">
        <v>4166907</v>
      </c>
      <c r="I34" s="23">
        <f t="shared" si="0"/>
        <v>677413014</v>
      </c>
    </row>
    <row r="35" spans="2:9" ht="12.75" x14ac:dyDescent="0.2">
      <c r="B35" s="24" t="s">
        <v>39</v>
      </c>
      <c r="C35" s="25">
        <v>105801083</v>
      </c>
      <c r="D35" s="25">
        <v>48665176</v>
      </c>
      <c r="E35" s="25">
        <v>10400865</v>
      </c>
      <c r="F35" s="25">
        <v>1225628</v>
      </c>
      <c r="G35" s="25">
        <v>10287373</v>
      </c>
      <c r="H35" s="25">
        <v>1785435</v>
      </c>
      <c r="I35" s="26">
        <f t="shared" si="0"/>
        <v>178165560</v>
      </c>
    </row>
    <row r="36" spans="2:9" ht="12.75" x14ac:dyDescent="0.2">
      <c r="B36" s="31" t="s">
        <v>40</v>
      </c>
      <c r="C36" s="28">
        <v>331011585</v>
      </c>
      <c r="D36" s="28">
        <v>152254936</v>
      </c>
      <c r="E36" s="28">
        <v>34083995</v>
      </c>
      <c r="F36" s="28">
        <v>2290904</v>
      </c>
      <c r="G36" s="28">
        <v>53644841</v>
      </c>
      <c r="H36" s="28">
        <v>6721039</v>
      </c>
      <c r="I36" s="29">
        <f t="shared" si="0"/>
        <v>580007300</v>
      </c>
    </row>
    <row r="37" spans="2:9" ht="12.75" x14ac:dyDescent="0.2">
      <c r="B37" s="30" t="s">
        <v>41</v>
      </c>
      <c r="C37" s="21">
        <v>327493739</v>
      </c>
      <c r="D37" s="21">
        <v>150636838</v>
      </c>
      <c r="E37" s="21">
        <v>33563437</v>
      </c>
      <c r="F37" s="21">
        <v>2424886</v>
      </c>
      <c r="G37" s="21">
        <v>63360507</v>
      </c>
      <c r="H37" s="21">
        <v>8712358</v>
      </c>
      <c r="I37" s="23">
        <f t="shared" si="0"/>
        <v>586191765</v>
      </c>
    </row>
    <row r="38" spans="2:9" ht="12.75" x14ac:dyDescent="0.2">
      <c r="B38" s="24" t="s">
        <v>42</v>
      </c>
      <c r="C38" s="25">
        <v>593833751</v>
      </c>
      <c r="D38" s="25">
        <v>273144880</v>
      </c>
      <c r="E38" s="25">
        <v>57856114</v>
      </c>
      <c r="F38" s="25">
        <v>7400342</v>
      </c>
      <c r="G38" s="25">
        <v>73935815</v>
      </c>
      <c r="H38" s="25">
        <v>10036726</v>
      </c>
      <c r="I38" s="26">
        <f t="shared" si="0"/>
        <v>1016207628</v>
      </c>
    </row>
    <row r="39" spans="2:9" ht="12.75" x14ac:dyDescent="0.2">
      <c r="B39" s="27" t="s">
        <v>43</v>
      </c>
      <c r="C39" s="28">
        <v>377579058</v>
      </c>
      <c r="D39" s="28">
        <v>173674512</v>
      </c>
      <c r="E39" s="28">
        <v>35536982</v>
      </c>
      <c r="F39" s="28">
        <v>5955222</v>
      </c>
      <c r="G39" s="28">
        <v>32195500</v>
      </c>
      <c r="H39" s="28">
        <v>4431598</v>
      </c>
      <c r="I39" s="29">
        <f t="shared" si="0"/>
        <v>629372872</v>
      </c>
    </row>
    <row r="40" spans="2:9" ht="12.75" x14ac:dyDescent="0.2">
      <c r="B40" s="30" t="s">
        <v>44</v>
      </c>
      <c r="C40" s="21">
        <v>289164349</v>
      </c>
      <c r="D40" s="21">
        <v>133006522</v>
      </c>
      <c r="E40" s="21">
        <v>28397899</v>
      </c>
      <c r="F40" s="21">
        <v>3378403</v>
      </c>
      <c r="G40" s="21">
        <v>11208483</v>
      </c>
      <c r="H40" s="21">
        <v>1648156</v>
      </c>
      <c r="I40" s="23">
        <f t="shared" si="0"/>
        <v>466803812</v>
      </c>
    </row>
    <row r="41" spans="2:9" ht="12.75" x14ac:dyDescent="0.2">
      <c r="B41" s="30" t="s">
        <v>45</v>
      </c>
      <c r="C41" s="25">
        <v>563829611</v>
      </c>
      <c r="D41" s="25">
        <v>259343919</v>
      </c>
      <c r="E41" s="25">
        <v>56450758</v>
      </c>
      <c r="F41" s="25">
        <v>5508540</v>
      </c>
      <c r="G41" s="25">
        <v>23549081</v>
      </c>
      <c r="H41" s="25">
        <v>5037832</v>
      </c>
      <c r="I41" s="26">
        <f t="shared" si="0"/>
        <v>913719741</v>
      </c>
    </row>
    <row r="42" spans="2:9" ht="12.75" x14ac:dyDescent="0.2">
      <c r="B42" s="27" t="s">
        <v>46</v>
      </c>
      <c r="C42" s="28">
        <v>241672550</v>
      </c>
      <c r="D42" s="28">
        <v>111161785</v>
      </c>
      <c r="E42" s="28">
        <v>24713762</v>
      </c>
      <c r="F42" s="28">
        <v>1843661</v>
      </c>
      <c r="G42" s="28">
        <v>14873228</v>
      </c>
      <c r="H42" s="28">
        <v>1742478</v>
      </c>
      <c r="I42" s="29">
        <f t="shared" si="0"/>
        <v>396007464</v>
      </c>
    </row>
    <row r="43" spans="2:9" ht="12.75" x14ac:dyDescent="0.2">
      <c r="B43" s="30" t="s">
        <v>47</v>
      </c>
      <c r="C43" s="21">
        <v>170137608</v>
      </c>
      <c r="D43" s="21">
        <v>78257958</v>
      </c>
      <c r="E43" s="21">
        <v>15132980</v>
      </c>
      <c r="F43" s="21">
        <v>3563460</v>
      </c>
      <c r="G43" s="21">
        <v>10278266</v>
      </c>
      <c r="H43" s="21">
        <v>1606390</v>
      </c>
      <c r="I43" s="23">
        <f t="shared" si="0"/>
        <v>278976662</v>
      </c>
    </row>
    <row r="44" spans="2:9" ht="12.75" x14ac:dyDescent="0.2">
      <c r="B44" s="30" t="s">
        <v>48</v>
      </c>
      <c r="C44" s="25">
        <v>200497123</v>
      </c>
      <c r="D44" s="25">
        <v>92222381</v>
      </c>
      <c r="E44" s="25">
        <v>20932651</v>
      </c>
      <c r="F44" s="25">
        <v>1100000</v>
      </c>
      <c r="G44" s="25">
        <v>32538736</v>
      </c>
      <c r="H44" s="25">
        <v>3181655</v>
      </c>
      <c r="I44" s="26">
        <f t="shared" si="0"/>
        <v>350472546</v>
      </c>
    </row>
    <row r="45" spans="2:9" ht="12.75" x14ac:dyDescent="0.2">
      <c r="B45" s="27" t="s">
        <v>49</v>
      </c>
      <c r="C45" s="28">
        <v>94020076</v>
      </c>
      <c r="D45" s="28">
        <v>43246283</v>
      </c>
      <c r="E45" s="28">
        <v>9231877</v>
      </c>
      <c r="F45" s="28">
        <v>1100000</v>
      </c>
      <c r="G45" s="28">
        <v>10339416</v>
      </c>
      <c r="H45" s="28">
        <v>1532191</v>
      </c>
      <c r="I45" s="29">
        <f t="shared" si="0"/>
        <v>159469843</v>
      </c>
    </row>
    <row r="46" spans="2:9" ht="12.75" x14ac:dyDescent="0.2">
      <c r="B46" s="30" t="s">
        <v>50</v>
      </c>
      <c r="C46" s="21">
        <v>539935156</v>
      </c>
      <c r="D46" s="21">
        <v>248353219</v>
      </c>
      <c r="E46" s="21">
        <v>55705052</v>
      </c>
      <c r="F46" s="21">
        <v>3628482</v>
      </c>
      <c r="G46" s="21">
        <v>103994877</v>
      </c>
      <c r="H46" s="21">
        <v>12065878</v>
      </c>
      <c r="I46" s="23">
        <f t="shared" si="0"/>
        <v>963682664</v>
      </c>
    </row>
    <row r="47" spans="2:9" ht="12.75" x14ac:dyDescent="0.2">
      <c r="B47" s="24" t="s">
        <v>51</v>
      </c>
      <c r="C47" s="25">
        <v>217521011</v>
      </c>
      <c r="D47" s="25">
        <v>100052835</v>
      </c>
      <c r="E47" s="25">
        <v>22289018</v>
      </c>
      <c r="F47" s="25">
        <v>1614390</v>
      </c>
      <c r="G47" s="25">
        <v>11402307</v>
      </c>
      <c r="H47" s="25">
        <v>1560029</v>
      </c>
      <c r="I47" s="26">
        <f t="shared" si="0"/>
        <v>354439590</v>
      </c>
    </row>
    <row r="48" spans="2:9" ht="12.75" x14ac:dyDescent="0.2">
      <c r="B48" s="27" t="s">
        <v>52</v>
      </c>
      <c r="C48" s="28">
        <v>899994113</v>
      </c>
      <c r="D48" s="28">
        <v>413969035</v>
      </c>
      <c r="E48" s="28">
        <v>92733546</v>
      </c>
      <c r="F48" s="28">
        <v>6166906</v>
      </c>
      <c r="G48" s="28">
        <v>183020533</v>
      </c>
      <c r="H48" s="28">
        <v>24204327</v>
      </c>
      <c r="I48" s="29">
        <f t="shared" si="0"/>
        <v>1620088460</v>
      </c>
    </row>
    <row r="49" spans="2:9" ht="12.75" x14ac:dyDescent="0.2">
      <c r="B49" s="30" t="s">
        <v>53</v>
      </c>
      <c r="C49" s="21">
        <v>605015579</v>
      </c>
      <c r="D49" s="21">
        <v>278288170</v>
      </c>
      <c r="E49" s="21">
        <v>60040175</v>
      </c>
      <c r="F49" s="21">
        <v>6445053</v>
      </c>
      <c r="G49" s="21">
        <v>51203732</v>
      </c>
      <c r="H49" s="21">
        <v>5637741</v>
      </c>
      <c r="I49" s="23">
        <f t="shared" si="0"/>
        <v>1006630450</v>
      </c>
    </row>
    <row r="50" spans="2:9" ht="12.75" x14ac:dyDescent="0.2">
      <c r="B50" s="24" t="s">
        <v>54</v>
      </c>
      <c r="C50" s="25">
        <v>144907391</v>
      </c>
      <c r="D50" s="25">
        <v>66652850</v>
      </c>
      <c r="E50" s="25">
        <v>12298708</v>
      </c>
      <c r="F50" s="25">
        <v>3625181</v>
      </c>
      <c r="G50" s="25">
        <v>10510377</v>
      </c>
      <c r="H50" s="25">
        <v>1627295</v>
      </c>
      <c r="I50" s="26">
        <f t="shared" si="0"/>
        <v>239621802</v>
      </c>
    </row>
    <row r="51" spans="2:9" ht="12.75" x14ac:dyDescent="0.2">
      <c r="B51" s="31" t="s">
        <v>55</v>
      </c>
      <c r="C51" s="28">
        <v>756020312</v>
      </c>
      <c r="D51" s="28">
        <v>347745606</v>
      </c>
      <c r="E51" s="28">
        <v>74490252</v>
      </c>
      <c r="F51" s="28">
        <v>8588903</v>
      </c>
      <c r="G51" s="28">
        <v>95666359</v>
      </c>
      <c r="H51" s="28">
        <v>11227576</v>
      </c>
      <c r="I51" s="29">
        <f t="shared" si="0"/>
        <v>1293739008</v>
      </c>
    </row>
    <row r="52" spans="2:9" ht="12.75" x14ac:dyDescent="0.2">
      <c r="B52" s="30" t="s">
        <v>56</v>
      </c>
      <c r="C52" s="21">
        <v>380848052</v>
      </c>
      <c r="D52" s="21">
        <v>175178146</v>
      </c>
      <c r="E52" s="21">
        <v>36668399</v>
      </c>
      <c r="F52" s="21">
        <v>5183035</v>
      </c>
      <c r="G52" s="21">
        <v>11744140</v>
      </c>
      <c r="H52" s="21">
        <v>2506038</v>
      </c>
      <c r="I52" s="23">
        <f t="shared" si="0"/>
        <v>612127810</v>
      </c>
    </row>
    <row r="53" spans="2:9" ht="12.75" x14ac:dyDescent="0.2">
      <c r="B53" s="30" t="s">
        <v>57</v>
      </c>
      <c r="C53" s="25">
        <v>292722412</v>
      </c>
      <c r="D53" s="25">
        <v>134643119</v>
      </c>
      <c r="E53" s="25">
        <v>29278564</v>
      </c>
      <c r="F53" s="25">
        <v>2888734</v>
      </c>
      <c r="G53" s="25">
        <v>19382241</v>
      </c>
      <c r="H53" s="25">
        <v>3508427</v>
      </c>
      <c r="I53" s="26">
        <f t="shared" si="0"/>
        <v>482423497</v>
      </c>
    </row>
    <row r="54" spans="2:9" ht="12.75" x14ac:dyDescent="0.2">
      <c r="B54" s="31" t="s">
        <v>58</v>
      </c>
      <c r="C54" s="28">
        <v>934242866</v>
      </c>
      <c r="D54" s="28">
        <v>429722386</v>
      </c>
      <c r="E54" s="28">
        <v>96083774</v>
      </c>
      <c r="F54" s="28">
        <v>6580277</v>
      </c>
      <c r="G54" s="28">
        <v>104402288</v>
      </c>
      <c r="H54" s="28">
        <v>12571684</v>
      </c>
      <c r="I54" s="29">
        <f t="shared" si="0"/>
        <v>1583603275</v>
      </c>
    </row>
    <row r="55" spans="2:9" ht="12.75" x14ac:dyDescent="0.2">
      <c r="B55" s="30" t="s">
        <v>59</v>
      </c>
      <c r="C55" s="21">
        <v>126674807</v>
      </c>
      <c r="D55" s="21">
        <v>58266434</v>
      </c>
      <c r="E55" s="21">
        <v>12820308</v>
      </c>
      <c r="F55" s="21">
        <v>1100000</v>
      </c>
      <c r="G55" s="21">
        <v>10420505</v>
      </c>
      <c r="H55" s="21">
        <v>1799873</v>
      </c>
      <c r="I55" s="23">
        <f t="shared" si="0"/>
        <v>211081927</v>
      </c>
    </row>
    <row r="56" spans="2:9" ht="12.75" x14ac:dyDescent="0.2">
      <c r="B56" s="30" t="s">
        <v>60</v>
      </c>
      <c r="C56" s="25">
        <v>401416151</v>
      </c>
      <c r="D56" s="25">
        <v>184638826</v>
      </c>
      <c r="E56" s="25">
        <v>39889354</v>
      </c>
      <c r="F56" s="25">
        <v>4222311</v>
      </c>
      <c r="G56" s="25">
        <v>13087312</v>
      </c>
      <c r="H56" s="25">
        <v>3052896</v>
      </c>
      <c r="I56" s="26">
        <f t="shared" si="0"/>
        <v>646306850</v>
      </c>
    </row>
    <row r="57" spans="2:9" ht="12.75" x14ac:dyDescent="0.2">
      <c r="B57" s="31" t="s">
        <v>61</v>
      </c>
      <c r="C57" s="28">
        <v>164487876</v>
      </c>
      <c r="D57" s="28">
        <v>75659258</v>
      </c>
      <c r="E57" s="28">
        <v>15753771</v>
      </c>
      <c r="F57" s="28">
        <v>2321820</v>
      </c>
      <c r="G57" s="28">
        <v>12255342</v>
      </c>
      <c r="H57" s="28">
        <v>1712735</v>
      </c>
      <c r="I57" s="29">
        <f t="shared" si="0"/>
        <v>272190802</v>
      </c>
    </row>
    <row r="58" spans="2:9" ht="12.75" x14ac:dyDescent="0.2">
      <c r="B58" s="30" t="s">
        <v>62</v>
      </c>
      <c r="C58" s="21">
        <v>492999125</v>
      </c>
      <c r="D58" s="21">
        <v>226764119</v>
      </c>
      <c r="E58" s="21">
        <v>49463775</v>
      </c>
      <c r="F58" s="21">
        <v>4711953</v>
      </c>
      <c r="G58" s="21">
        <v>37007106</v>
      </c>
      <c r="H58" s="21">
        <v>4659219</v>
      </c>
      <c r="I58" s="23">
        <f t="shared" si="0"/>
        <v>815605297</v>
      </c>
    </row>
    <row r="59" spans="2:9" ht="12.75" x14ac:dyDescent="0.2">
      <c r="B59" s="24" t="s">
        <v>63</v>
      </c>
      <c r="C59" s="25">
        <v>2002344975</v>
      </c>
      <c r="D59" s="25">
        <v>921015821</v>
      </c>
      <c r="E59" s="25">
        <v>202536637</v>
      </c>
      <c r="F59" s="25">
        <v>17501272</v>
      </c>
      <c r="G59" s="25">
        <v>164475841</v>
      </c>
      <c r="H59" s="25">
        <v>23722254</v>
      </c>
      <c r="I59" s="26">
        <f t="shared" si="0"/>
        <v>3331596800</v>
      </c>
    </row>
    <row r="60" spans="2:9" ht="12.75" x14ac:dyDescent="0.2">
      <c r="B60" s="31" t="s">
        <v>64</v>
      </c>
      <c r="C60" s="28">
        <v>203266852</v>
      </c>
      <c r="D60" s="28">
        <v>93496370</v>
      </c>
      <c r="E60" s="28">
        <v>20769136</v>
      </c>
      <c r="F60" s="28">
        <v>1567881</v>
      </c>
      <c r="G60" s="28">
        <v>12907564</v>
      </c>
      <c r="H60" s="28">
        <v>3140797</v>
      </c>
      <c r="I60" s="29">
        <f t="shared" si="0"/>
        <v>335148600</v>
      </c>
    </row>
    <row r="61" spans="2:9" ht="12.75" x14ac:dyDescent="0.2">
      <c r="B61" s="24" t="s">
        <v>65</v>
      </c>
      <c r="C61" s="21">
        <v>115946898</v>
      </c>
      <c r="D61" s="21">
        <v>53331932</v>
      </c>
      <c r="E61" s="21">
        <v>11641417</v>
      </c>
      <c r="F61" s="21">
        <v>1100000</v>
      </c>
      <c r="G61" s="21">
        <v>11834783</v>
      </c>
      <c r="H61" s="21">
        <v>2031802</v>
      </c>
      <c r="I61" s="23">
        <f t="shared" si="0"/>
        <v>195886832</v>
      </c>
    </row>
    <row r="62" spans="2:9" ht="12.75" x14ac:dyDescent="0.2">
      <c r="B62" s="30" t="s">
        <v>66</v>
      </c>
      <c r="C62" s="25">
        <v>586030497</v>
      </c>
      <c r="D62" s="25">
        <v>269555629</v>
      </c>
      <c r="E62" s="25">
        <v>59937031</v>
      </c>
      <c r="F62" s="25">
        <v>4461924</v>
      </c>
      <c r="G62" s="25">
        <v>54867429</v>
      </c>
      <c r="H62" s="25">
        <v>7327530</v>
      </c>
      <c r="I62" s="26">
        <f t="shared" si="0"/>
        <v>982180040</v>
      </c>
    </row>
    <row r="63" spans="2:9" ht="12.75" x14ac:dyDescent="0.2">
      <c r="B63" s="27" t="s">
        <v>67</v>
      </c>
      <c r="C63" s="28">
        <v>388755146</v>
      </c>
      <c r="D63" s="28">
        <v>178815162</v>
      </c>
      <c r="E63" s="28">
        <v>38657003</v>
      </c>
      <c r="F63" s="28">
        <v>4063343</v>
      </c>
      <c r="G63" s="28">
        <v>36917466</v>
      </c>
      <c r="H63" s="28">
        <v>7096843</v>
      </c>
      <c r="I63" s="29">
        <f t="shared" si="0"/>
        <v>654304963</v>
      </c>
    </row>
    <row r="64" spans="2:9" ht="12.75" x14ac:dyDescent="0.2">
      <c r="B64" s="30" t="s">
        <v>68</v>
      </c>
      <c r="C64" s="21">
        <v>258519106</v>
      </c>
      <c r="D64" s="21">
        <v>118910672</v>
      </c>
      <c r="E64" s="21">
        <v>26423436</v>
      </c>
      <c r="F64" s="21">
        <v>1985257</v>
      </c>
      <c r="G64" s="21">
        <v>14309236</v>
      </c>
      <c r="H64" s="21">
        <v>1649835</v>
      </c>
      <c r="I64" s="23">
        <f t="shared" si="0"/>
        <v>421797542</v>
      </c>
    </row>
    <row r="65" spans="2:9" ht="12.75" x14ac:dyDescent="0.2">
      <c r="B65" s="30" t="s">
        <v>69</v>
      </c>
      <c r="C65" s="25">
        <v>442348084</v>
      </c>
      <c r="D65" s="25">
        <v>203466230</v>
      </c>
      <c r="E65" s="25">
        <v>43000082</v>
      </c>
      <c r="F65" s="25">
        <v>5609598</v>
      </c>
      <c r="G65" s="25">
        <v>27371694</v>
      </c>
      <c r="H65" s="25">
        <v>4431220</v>
      </c>
      <c r="I65" s="26">
        <f t="shared" si="0"/>
        <v>726226908</v>
      </c>
    </row>
    <row r="66" spans="2:9" ht="12.75" x14ac:dyDescent="0.2">
      <c r="B66" s="31" t="s">
        <v>70</v>
      </c>
      <c r="C66" s="28">
        <v>149898722</v>
      </c>
      <c r="D66" s="28">
        <v>68948706</v>
      </c>
      <c r="E66" s="28">
        <v>15372387</v>
      </c>
      <c r="F66" s="28">
        <v>1100000</v>
      </c>
      <c r="G66" s="28">
        <v>10410501</v>
      </c>
      <c r="H66" s="28">
        <v>1532307</v>
      </c>
      <c r="I66" s="29">
        <f t="shared" si="0"/>
        <v>247262623</v>
      </c>
    </row>
    <row r="67" spans="2:9" ht="12.75" x14ac:dyDescent="0.2">
      <c r="B67" s="32"/>
      <c r="C67" s="33"/>
      <c r="D67" s="33"/>
      <c r="E67" s="33"/>
      <c r="F67" s="21"/>
      <c r="G67" s="21"/>
      <c r="H67" s="33"/>
      <c r="I67" s="23"/>
    </row>
    <row r="68" spans="2:9" ht="12.75" x14ac:dyDescent="0.2">
      <c r="B68" s="34" t="s">
        <v>71</v>
      </c>
      <c r="C68" s="35">
        <f t="shared" ref="C68:I68" si="1">SUM(C16:C66)</f>
        <v>22397991758</v>
      </c>
      <c r="D68" s="35">
        <f t="shared" si="1"/>
        <v>10302372972</v>
      </c>
      <c r="E68" s="35">
        <f t="shared" si="1"/>
        <v>2241317774</v>
      </c>
      <c r="F68" s="33">
        <f t="shared" si="1"/>
        <v>220000000</v>
      </c>
      <c r="G68" s="33">
        <f t="shared" si="1"/>
        <v>2315856307</v>
      </c>
      <c r="H68" s="35">
        <f t="shared" si="1"/>
        <v>320461189</v>
      </c>
      <c r="I68" s="36">
        <f t="shared" si="1"/>
        <v>37798000000</v>
      </c>
    </row>
    <row r="69" spans="2:9" ht="12.75" x14ac:dyDescent="0.2">
      <c r="B69" s="83"/>
      <c r="C69" s="37"/>
      <c r="D69" s="37"/>
      <c r="E69" s="37"/>
      <c r="F69" s="37"/>
      <c r="G69" s="37"/>
      <c r="H69" s="37"/>
      <c r="I69" s="37"/>
    </row>
    <row r="70" spans="2:9" ht="15" x14ac:dyDescent="0.25">
      <c r="B70" s="100" t="s">
        <v>91</v>
      </c>
      <c r="C70" s="37"/>
      <c r="D70" s="37"/>
      <c r="E70" s="37"/>
      <c r="F70" s="37"/>
      <c r="G70" s="37"/>
      <c r="H70" s="37"/>
      <c r="I70" s="37"/>
    </row>
    <row r="71" spans="2:9" ht="12.75" x14ac:dyDescent="0.2">
      <c r="B71" s="101" t="s">
        <v>92</v>
      </c>
      <c r="C71" s="37"/>
      <c r="D71" s="37"/>
      <c r="E71" s="37"/>
      <c r="F71" s="37"/>
      <c r="G71" s="37"/>
      <c r="H71" s="37"/>
      <c r="I71" s="37"/>
    </row>
    <row r="72" spans="2:9" ht="12.75" x14ac:dyDescent="0.2">
      <c r="B72" s="83"/>
      <c r="C72" s="37"/>
      <c r="D72" s="37"/>
      <c r="E72" s="37"/>
      <c r="F72" s="37"/>
      <c r="G72" s="37"/>
      <c r="H72" s="37"/>
      <c r="I72" s="37"/>
    </row>
    <row r="73" spans="2:9" ht="12.75" hidden="1" customHeight="1" x14ac:dyDescent="0.2"/>
    <row r="74" spans="2:9" ht="12.75" hidden="1" customHeight="1" x14ac:dyDescent="0.2"/>
    <row r="75" spans="2:9" ht="12.75" hidden="1" customHeight="1" x14ac:dyDescent="0.2"/>
    <row r="76" spans="2:9" ht="12.75" hidden="1" customHeight="1" x14ac:dyDescent="0.2"/>
    <row r="77" spans="2:9" ht="12.75" hidden="1" customHeight="1" x14ac:dyDescent="0.2"/>
    <row r="78" spans="2:9" ht="12.75" hidden="1" customHeight="1" x14ac:dyDescent="0.2"/>
    <row r="79" spans="2:9" ht="12.75" hidden="1" customHeight="1" x14ac:dyDescent="0.2"/>
    <row r="80" spans="2:9"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sheetData>
  <printOptions horizontalCentered="1" verticalCentered="1"/>
  <pageMargins left="0.35" right="0.35" top="0.3" bottom="0.3" header="0.5" footer="0.5"/>
  <pageSetup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IV92"/>
  <sheetViews>
    <sheetView topLeftCell="A2" workbookViewId="0">
      <selection sqref="A1:XFD1"/>
    </sheetView>
  </sheetViews>
  <sheetFormatPr defaultColWidth="0" defaultRowHeight="0" customHeight="1" zeroHeight="1" x14ac:dyDescent="0.2"/>
  <cols>
    <col min="1" max="1" width="20.7109375" customWidth="1"/>
    <col min="2" max="2" width="20.140625" customWidth="1"/>
    <col min="3" max="8" width="15.7109375" customWidth="1"/>
    <col min="9" max="9" width="15.7109375" style="86" customWidth="1"/>
    <col min="10" max="11" width="15.7109375" customWidth="1"/>
    <col min="12" max="12" width="11.7109375" customWidth="1"/>
    <col min="13" max="236" width="9.140625" hidden="1" customWidth="1"/>
    <col min="237" max="256" width="9.140625" hidden="1"/>
  </cols>
  <sheetData>
    <row r="1" spans="1:12" s="86" customFormat="1" ht="0" hidden="1" customHeight="1" x14ac:dyDescent="0.2">
      <c r="A1" s="86" t="s">
        <v>106</v>
      </c>
    </row>
    <row r="2" spans="1:12" ht="12.75" x14ac:dyDescent="0.2">
      <c r="A2" s="1" t="s">
        <v>74</v>
      </c>
      <c r="B2" s="1"/>
      <c r="C2" s="93" t="s">
        <v>0</v>
      </c>
      <c r="D2" s="2"/>
      <c r="E2" s="2"/>
      <c r="F2" s="2"/>
      <c r="G2" s="2"/>
      <c r="H2" s="2"/>
      <c r="I2" s="93"/>
      <c r="J2" s="2"/>
      <c r="K2" s="2"/>
      <c r="L2" s="3">
        <v>42215</v>
      </c>
    </row>
    <row r="3" spans="1:12" ht="15.75" customHeight="1" x14ac:dyDescent="0.2">
      <c r="A3" s="4" t="s">
        <v>75</v>
      </c>
      <c r="B3" s="4"/>
      <c r="C3" s="93" t="s">
        <v>1</v>
      </c>
      <c r="D3" s="2"/>
      <c r="E3" s="2"/>
      <c r="F3" s="2"/>
      <c r="G3" s="2"/>
      <c r="H3" s="2"/>
      <c r="I3" s="93"/>
      <c r="J3" s="2"/>
      <c r="K3" s="2"/>
      <c r="L3" s="5"/>
    </row>
    <row r="4" spans="1:12" ht="12.75" customHeight="1" x14ac:dyDescent="0.2">
      <c r="B4" s="6"/>
      <c r="C4" s="7"/>
      <c r="D4" s="7"/>
      <c r="E4" s="7"/>
      <c r="F4" s="7"/>
      <c r="G4" s="7"/>
      <c r="H4" s="7"/>
      <c r="I4" s="7"/>
      <c r="J4" s="7"/>
      <c r="K4" s="7"/>
    </row>
    <row r="5" spans="1:12" ht="12.75" x14ac:dyDescent="0.2">
      <c r="B5" s="6"/>
      <c r="C5" s="8"/>
      <c r="D5" s="6"/>
      <c r="E5" s="6"/>
      <c r="F5" s="6"/>
      <c r="H5" s="9"/>
      <c r="I5" s="9"/>
      <c r="J5" s="9"/>
      <c r="K5" s="9"/>
    </row>
    <row r="6" spans="1:12" ht="12.75" x14ac:dyDescent="0.2">
      <c r="B6" s="10"/>
      <c r="C6" s="76" t="s">
        <v>97</v>
      </c>
      <c r="D6" s="76"/>
      <c r="E6" s="76"/>
      <c r="F6" s="76"/>
      <c r="G6" s="76"/>
      <c r="H6" s="76"/>
      <c r="I6" s="76"/>
      <c r="J6" s="76"/>
      <c r="K6" s="76"/>
    </row>
    <row r="7" spans="1:12" ht="12.75" x14ac:dyDescent="0.2">
      <c r="B7" s="10"/>
      <c r="C7" s="12" t="s">
        <v>2</v>
      </c>
      <c r="D7" s="12"/>
      <c r="E7" s="12"/>
      <c r="F7" s="12"/>
      <c r="G7" s="12"/>
      <c r="H7" s="12"/>
      <c r="I7" s="12"/>
      <c r="J7" s="12"/>
      <c r="K7" s="12"/>
    </row>
    <row r="8" spans="1:12" ht="12.75" x14ac:dyDescent="0.2">
      <c r="G8" s="13"/>
      <c r="H8" s="13"/>
      <c r="I8" s="13"/>
      <c r="J8" s="13"/>
      <c r="K8" s="13"/>
    </row>
    <row r="9" spans="1:12" ht="14.25" customHeight="1" x14ac:dyDescent="0.25">
      <c r="B9" s="14"/>
      <c r="C9" s="15" t="s">
        <v>3</v>
      </c>
      <c r="D9" s="14"/>
      <c r="E9" s="15" t="s">
        <v>4</v>
      </c>
      <c r="F9" s="15" t="s">
        <v>5</v>
      </c>
      <c r="G9" s="15"/>
      <c r="H9" s="15"/>
      <c r="I9" s="15"/>
      <c r="J9" s="15"/>
      <c r="K9" s="15"/>
    </row>
    <row r="10" spans="1:12" ht="12.75" x14ac:dyDescent="0.2">
      <c r="C10" s="15" t="s">
        <v>4</v>
      </c>
      <c r="D10" s="15" t="s">
        <v>6</v>
      </c>
      <c r="E10" s="15" t="s">
        <v>7</v>
      </c>
      <c r="F10" s="15" t="s">
        <v>4</v>
      </c>
      <c r="G10" s="15"/>
      <c r="H10" s="15"/>
      <c r="I10" s="15" t="s">
        <v>9</v>
      </c>
      <c r="J10" s="15"/>
      <c r="K10" s="15"/>
    </row>
    <row r="11" spans="1:12" ht="15" x14ac:dyDescent="0.25">
      <c r="B11" s="16"/>
      <c r="C11" s="15" t="s">
        <v>8</v>
      </c>
      <c r="D11" s="15" t="s">
        <v>9</v>
      </c>
      <c r="E11" s="15" t="s">
        <v>10</v>
      </c>
      <c r="F11" s="15" t="s">
        <v>11</v>
      </c>
      <c r="G11" s="15" t="s">
        <v>12</v>
      </c>
      <c r="H11" s="15" t="s">
        <v>13</v>
      </c>
      <c r="I11" s="15" t="s">
        <v>87</v>
      </c>
      <c r="J11" s="15" t="s">
        <v>81</v>
      </c>
      <c r="K11" s="15" t="s">
        <v>15</v>
      </c>
    </row>
    <row r="12" spans="1:12" ht="12.75" x14ac:dyDescent="0.2">
      <c r="B12" s="17" t="s">
        <v>16</v>
      </c>
      <c r="C12" s="17" t="s">
        <v>17</v>
      </c>
      <c r="D12" s="17" t="s">
        <v>17</v>
      </c>
      <c r="E12" s="17" t="s">
        <v>17</v>
      </c>
      <c r="F12" s="17" t="s">
        <v>17</v>
      </c>
      <c r="G12" s="17" t="s">
        <v>17</v>
      </c>
      <c r="H12" s="17" t="s">
        <v>18</v>
      </c>
      <c r="I12" s="17" t="s">
        <v>17</v>
      </c>
      <c r="J12" s="17" t="s">
        <v>82</v>
      </c>
      <c r="K12" s="17" t="s">
        <v>19</v>
      </c>
    </row>
    <row r="13" spans="1:12" ht="12.75" x14ac:dyDescent="0.2">
      <c r="B13" s="18"/>
      <c r="C13" s="18"/>
      <c r="D13" s="18"/>
      <c r="E13" s="18"/>
      <c r="F13" s="18"/>
      <c r="G13" s="19"/>
      <c r="H13" s="19"/>
      <c r="I13" s="77"/>
      <c r="J13" s="77"/>
      <c r="K13" s="77"/>
    </row>
    <row r="14" spans="1:12" ht="12.75" x14ac:dyDescent="0.2">
      <c r="B14" s="20" t="s">
        <v>20</v>
      </c>
      <c r="C14" s="21">
        <v>465023930</v>
      </c>
      <c r="D14" s="21">
        <v>207472215</v>
      </c>
      <c r="E14" s="21">
        <v>38393680</v>
      </c>
      <c r="F14" s="21">
        <v>4531606</v>
      </c>
      <c r="G14" s="22">
        <v>11358068</v>
      </c>
      <c r="H14" s="21">
        <v>3048682</v>
      </c>
      <c r="I14" s="21">
        <v>17653753</v>
      </c>
      <c r="J14" s="78">
        <v>19294221</v>
      </c>
      <c r="K14" s="23">
        <f>SUM(C14:J14)</f>
        <v>766776155</v>
      </c>
    </row>
    <row r="15" spans="1:12" ht="12.75" x14ac:dyDescent="0.2">
      <c r="B15" s="24" t="s">
        <v>21</v>
      </c>
      <c r="C15" s="25">
        <v>297237995</v>
      </c>
      <c r="D15" s="25">
        <v>132613875</v>
      </c>
      <c r="E15" s="25">
        <v>26337353</v>
      </c>
      <c r="F15" s="25">
        <v>1100000</v>
      </c>
      <c r="G15" s="25">
        <v>27676284</v>
      </c>
      <c r="H15" s="25">
        <v>2270431</v>
      </c>
      <c r="I15" s="25">
        <v>6783351</v>
      </c>
      <c r="J15" s="79">
        <v>12745579</v>
      </c>
      <c r="K15" s="26">
        <f t="shared" ref="K15:K64" si="0">SUM(C15:J15)</f>
        <v>506764868</v>
      </c>
    </row>
    <row r="16" spans="1:12" ht="12.75" x14ac:dyDescent="0.2">
      <c r="B16" s="27" t="s">
        <v>22</v>
      </c>
      <c r="C16" s="28">
        <v>419783772</v>
      </c>
      <c r="D16" s="28">
        <v>187288144</v>
      </c>
      <c r="E16" s="28">
        <v>36072961</v>
      </c>
      <c r="F16" s="28">
        <v>2676310</v>
      </c>
      <c r="G16" s="28">
        <v>51600028</v>
      </c>
      <c r="H16" s="28">
        <v>5796530</v>
      </c>
      <c r="I16" s="28">
        <v>17715171</v>
      </c>
      <c r="J16" s="80">
        <v>18533007</v>
      </c>
      <c r="K16" s="29">
        <f t="shared" si="0"/>
        <v>739465923</v>
      </c>
    </row>
    <row r="17" spans="2:11" ht="12.75" x14ac:dyDescent="0.2">
      <c r="B17" s="30" t="s">
        <v>23</v>
      </c>
      <c r="C17" s="21">
        <v>315068252</v>
      </c>
      <c r="D17" s="21">
        <v>140568913</v>
      </c>
      <c r="E17" s="21">
        <v>25322670</v>
      </c>
      <c r="F17" s="21">
        <v>3760553</v>
      </c>
      <c r="G17" s="21">
        <v>12276372</v>
      </c>
      <c r="H17" s="21">
        <v>1705765</v>
      </c>
      <c r="I17" s="21">
        <v>11387636</v>
      </c>
      <c r="J17" s="78">
        <v>13176595</v>
      </c>
      <c r="K17" s="23">
        <f t="shared" si="0"/>
        <v>523266756</v>
      </c>
    </row>
    <row r="18" spans="2:11" ht="12.75" x14ac:dyDescent="0.2">
      <c r="B18" s="24" t="s">
        <v>24</v>
      </c>
      <c r="C18" s="25">
        <v>1968187047</v>
      </c>
      <c r="D18" s="25">
        <v>878114221</v>
      </c>
      <c r="E18" s="25">
        <v>166398473</v>
      </c>
      <c r="F18" s="25">
        <v>15280331</v>
      </c>
      <c r="G18" s="25">
        <v>463277051</v>
      </c>
      <c r="H18" s="25">
        <v>49737973</v>
      </c>
      <c r="I18" s="25">
        <v>75999265</v>
      </c>
      <c r="J18" s="79">
        <v>92438109</v>
      </c>
      <c r="K18" s="26">
        <f t="shared" si="0"/>
        <v>3709432470</v>
      </c>
    </row>
    <row r="19" spans="2:11" ht="12.75" x14ac:dyDescent="0.2">
      <c r="B19" s="31" t="s">
        <v>25</v>
      </c>
      <c r="C19" s="28">
        <v>303716218</v>
      </c>
      <c r="D19" s="28">
        <v>135504159</v>
      </c>
      <c r="E19" s="28">
        <v>24865862</v>
      </c>
      <c r="F19" s="28">
        <v>3169481</v>
      </c>
      <c r="G19" s="28">
        <v>42123433</v>
      </c>
      <c r="H19" s="28">
        <v>5245497</v>
      </c>
      <c r="I19" s="28">
        <v>12294951</v>
      </c>
      <c r="J19" s="80">
        <v>13518889</v>
      </c>
      <c r="K19" s="29">
        <f t="shared" si="0"/>
        <v>540438490</v>
      </c>
    </row>
    <row r="20" spans="2:11" ht="12.75" x14ac:dyDescent="0.2">
      <c r="B20" s="30" t="s">
        <v>26</v>
      </c>
      <c r="C20" s="21">
        <v>284053899</v>
      </c>
      <c r="D20" s="21">
        <v>126731740</v>
      </c>
      <c r="E20" s="21">
        <v>24914655</v>
      </c>
      <c r="F20" s="21">
        <v>1305705</v>
      </c>
      <c r="G20" s="21">
        <v>44291722</v>
      </c>
      <c r="H20" s="21">
        <v>4600694</v>
      </c>
      <c r="I20" s="21">
        <v>9013604</v>
      </c>
      <c r="J20" s="78">
        <v>12706959</v>
      </c>
      <c r="K20" s="23">
        <f t="shared" si="0"/>
        <v>507618978</v>
      </c>
    </row>
    <row r="21" spans="2:11" ht="12.75" x14ac:dyDescent="0.2">
      <c r="B21" s="30" t="s">
        <v>27</v>
      </c>
      <c r="C21" s="25">
        <v>97197095</v>
      </c>
      <c r="D21" s="25">
        <v>43364858</v>
      </c>
      <c r="E21" s="25">
        <v>7872039</v>
      </c>
      <c r="F21" s="25">
        <v>1100000</v>
      </c>
      <c r="G21" s="25">
        <v>11623052</v>
      </c>
      <c r="H21" s="25">
        <v>1768651</v>
      </c>
      <c r="I21" s="25">
        <v>3763637</v>
      </c>
      <c r="J21" s="79">
        <v>4273795</v>
      </c>
      <c r="K21" s="26">
        <f t="shared" si="0"/>
        <v>170963127</v>
      </c>
    </row>
    <row r="22" spans="2:11" ht="12.75" x14ac:dyDescent="0.2">
      <c r="B22" s="31" t="s">
        <v>28</v>
      </c>
      <c r="C22" s="28">
        <v>92361584</v>
      </c>
      <c r="D22" s="28">
        <v>41207476</v>
      </c>
      <c r="E22" s="28">
        <v>7425685</v>
      </c>
      <c r="F22" s="28">
        <v>1100000</v>
      </c>
      <c r="G22" s="28">
        <v>10085489</v>
      </c>
      <c r="H22" s="28">
        <v>1764603</v>
      </c>
      <c r="I22" s="28">
        <v>3287497</v>
      </c>
      <c r="J22" s="80">
        <v>4028849</v>
      </c>
      <c r="K22" s="29">
        <f t="shared" si="0"/>
        <v>161261183</v>
      </c>
    </row>
    <row r="23" spans="2:11" ht="12.75" x14ac:dyDescent="0.2">
      <c r="B23" s="30" t="s">
        <v>29</v>
      </c>
      <c r="C23" s="21">
        <v>1157889840</v>
      </c>
      <c r="D23" s="21">
        <v>516597006</v>
      </c>
      <c r="E23" s="21">
        <v>98418323</v>
      </c>
      <c r="F23" s="21">
        <v>8463816</v>
      </c>
      <c r="G23" s="21">
        <v>13481286</v>
      </c>
      <c r="H23" s="21">
        <v>20445619</v>
      </c>
      <c r="I23" s="21">
        <v>51733446</v>
      </c>
      <c r="J23" s="78">
        <v>47849662</v>
      </c>
      <c r="K23" s="23">
        <f t="shared" si="0"/>
        <v>1914878998</v>
      </c>
    </row>
    <row r="24" spans="2:11" ht="12.75" x14ac:dyDescent="0.2">
      <c r="B24" s="30" t="s">
        <v>30</v>
      </c>
      <c r="C24" s="25">
        <v>755842653</v>
      </c>
      <c r="D24" s="25">
        <v>337222106</v>
      </c>
      <c r="E24" s="25">
        <v>61894942</v>
      </c>
      <c r="F24" s="25">
        <v>7875149</v>
      </c>
      <c r="G24" s="25">
        <v>67420913</v>
      </c>
      <c r="H24" s="25">
        <v>7678162</v>
      </c>
      <c r="I24" s="25">
        <v>34270928</v>
      </c>
      <c r="J24" s="79">
        <v>32771799</v>
      </c>
      <c r="K24" s="26">
        <f t="shared" si="0"/>
        <v>1304976652</v>
      </c>
    </row>
    <row r="25" spans="2:11" ht="12.75" x14ac:dyDescent="0.2">
      <c r="B25" s="31" t="s">
        <v>31</v>
      </c>
      <c r="C25" s="28">
        <v>98039964</v>
      </c>
      <c r="D25" s="28">
        <v>43740907</v>
      </c>
      <c r="E25" s="28">
        <v>7949843</v>
      </c>
      <c r="F25" s="28">
        <v>1100000</v>
      </c>
      <c r="G25" s="28">
        <v>10323632</v>
      </c>
      <c r="H25" s="28">
        <v>1735730</v>
      </c>
      <c r="I25" s="28">
        <v>3774147</v>
      </c>
      <c r="J25" s="80">
        <v>4274014</v>
      </c>
      <c r="K25" s="29">
        <f t="shared" si="0"/>
        <v>170938237</v>
      </c>
    </row>
    <row r="26" spans="2:11" ht="12.75" x14ac:dyDescent="0.2">
      <c r="B26" s="24" t="s">
        <v>32</v>
      </c>
      <c r="C26" s="21">
        <v>170105722</v>
      </c>
      <c r="D26" s="21">
        <v>75893322</v>
      </c>
      <c r="E26" s="21">
        <v>13925373</v>
      </c>
      <c r="F26" s="21">
        <v>1776694</v>
      </c>
      <c r="G26" s="21">
        <v>12802224</v>
      </c>
      <c r="H26" s="21">
        <v>1610821</v>
      </c>
      <c r="I26" s="21">
        <v>5696414</v>
      </c>
      <c r="J26" s="78">
        <v>7262079</v>
      </c>
      <c r="K26" s="23">
        <f t="shared" si="0"/>
        <v>289072649</v>
      </c>
    </row>
    <row r="27" spans="2:11" ht="12.75" x14ac:dyDescent="0.2">
      <c r="B27" s="30" t="s">
        <v>33</v>
      </c>
      <c r="C27" s="25">
        <v>808872357</v>
      </c>
      <c r="D27" s="25">
        <v>360881513</v>
      </c>
      <c r="E27" s="25">
        <v>64320360</v>
      </c>
      <c r="F27" s="25">
        <v>10344781</v>
      </c>
      <c r="G27" s="25">
        <v>109877453</v>
      </c>
      <c r="H27" s="25">
        <v>16958365</v>
      </c>
      <c r="I27" s="25">
        <v>29785929</v>
      </c>
      <c r="J27" s="79">
        <v>35866805</v>
      </c>
      <c r="K27" s="26">
        <f t="shared" si="0"/>
        <v>1436907563</v>
      </c>
    </row>
    <row r="28" spans="2:11" ht="12.75" x14ac:dyDescent="0.2">
      <c r="B28" s="31" t="s">
        <v>34</v>
      </c>
      <c r="C28" s="28">
        <v>561275038</v>
      </c>
      <c r="D28" s="28">
        <v>250415017</v>
      </c>
      <c r="E28" s="28">
        <v>44437820</v>
      </c>
      <c r="F28" s="28">
        <v>7372184</v>
      </c>
      <c r="G28" s="28">
        <v>46852664</v>
      </c>
      <c r="H28" s="28">
        <v>5183625</v>
      </c>
      <c r="I28" s="28">
        <v>23281586</v>
      </c>
      <c r="J28" s="80">
        <v>24196941</v>
      </c>
      <c r="K28" s="29">
        <f t="shared" si="0"/>
        <v>963014875</v>
      </c>
    </row>
    <row r="29" spans="2:11" ht="12.75" x14ac:dyDescent="0.2">
      <c r="B29" s="30" t="s">
        <v>35</v>
      </c>
      <c r="C29" s="21">
        <v>299135359</v>
      </c>
      <c r="D29" s="21">
        <v>133460391</v>
      </c>
      <c r="E29" s="21">
        <v>22387471</v>
      </c>
      <c r="F29" s="21">
        <v>5225024</v>
      </c>
      <c r="G29" s="21">
        <v>11261791</v>
      </c>
      <c r="H29" s="21">
        <v>1969472</v>
      </c>
      <c r="I29" s="21">
        <v>10764227</v>
      </c>
      <c r="J29" s="78">
        <v>12498623</v>
      </c>
      <c r="K29" s="23">
        <f t="shared" si="0"/>
        <v>496702358</v>
      </c>
    </row>
    <row r="30" spans="2:11" ht="12.75" x14ac:dyDescent="0.2">
      <c r="B30" s="30" t="s">
        <v>36</v>
      </c>
      <c r="C30" s="25">
        <v>227605551</v>
      </c>
      <c r="D30" s="25">
        <v>101547092</v>
      </c>
      <c r="E30" s="25">
        <v>15122882</v>
      </c>
      <c r="F30" s="25">
        <v>5886861</v>
      </c>
      <c r="G30" s="25">
        <v>9421734</v>
      </c>
      <c r="H30" s="25">
        <v>1920822</v>
      </c>
      <c r="I30" s="25">
        <v>10823694</v>
      </c>
      <c r="J30" s="79">
        <v>9599705</v>
      </c>
      <c r="K30" s="26">
        <f t="shared" si="0"/>
        <v>381928341</v>
      </c>
    </row>
    <row r="31" spans="2:11" ht="12.75" x14ac:dyDescent="0.2">
      <c r="B31" s="31" t="s">
        <v>37</v>
      </c>
      <c r="C31" s="28">
        <v>406170649</v>
      </c>
      <c r="D31" s="28">
        <v>181214598</v>
      </c>
      <c r="E31" s="28">
        <v>33839818</v>
      </c>
      <c r="F31" s="28">
        <v>3652857</v>
      </c>
      <c r="G31" s="28">
        <v>13680468</v>
      </c>
      <c r="H31" s="28">
        <v>2519168</v>
      </c>
      <c r="I31" s="28">
        <v>13539026</v>
      </c>
      <c r="J31" s="80">
        <v>16901349</v>
      </c>
      <c r="K31" s="29">
        <f t="shared" si="0"/>
        <v>671517933</v>
      </c>
    </row>
    <row r="32" spans="2:11" ht="12.75" x14ac:dyDescent="0.2">
      <c r="B32" s="30" t="s">
        <v>38</v>
      </c>
      <c r="C32" s="21">
        <v>431216649</v>
      </c>
      <c r="D32" s="21">
        <v>192388966</v>
      </c>
      <c r="E32" s="21">
        <v>35783332</v>
      </c>
      <c r="F32" s="21">
        <v>4021282</v>
      </c>
      <c r="G32" s="21">
        <v>11463218</v>
      </c>
      <c r="H32" s="21">
        <v>4287220</v>
      </c>
      <c r="I32" s="21">
        <v>12368574</v>
      </c>
      <c r="J32" s="78">
        <v>17811687</v>
      </c>
      <c r="K32" s="23">
        <f t="shared" si="0"/>
        <v>709340928</v>
      </c>
    </row>
    <row r="33" spans="2:11" ht="12.75" x14ac:dyDescent="0.2">
      <c r="B33" s="24" t="s">
        <v>39</v>
      </c>
      <c r="C33" s="25">
        <v>108071006</v>
      </c>
      <c r="D33" s="25">
        <v>48216295</v>
      </c>
      <c r="E33" s="25">
        <v>8750157</v>
      </c>
      <c r="F33" s="25">
        <v>1225628</v>
      </c>
      <c r="G33" s="25">
        <v>10297923</v>
      </c>
      <c r="H33" s="25">
        <v>1834501</v>
      </c>
      <c r="I33" s="25">
        <v>3500983</v>
      </c>
      <c r="J33" s="79">
        <v>4666388</v>
      </c>
      <c r="K33" s="26">
        <f t="shared" si="0"/>
        <v>186562881</v>
      </c>
    </row>
    <row r="34" spans="2:11" ht="12.75" x14ac:dyDescent="0.2">
      <c r="B34" s="31" t="s">
        <v>40</v>
      </c>
      <c r="C34" s="28">
        <v>337442973</v>
      </c>
      <c r="D34" s="28">
        <v>150551481</v>
      </c>
      <c r="E34" s="28">
        <v>28857678</v>
      </c>
      <c r="F34" s="28">
        <v>2290904</v>
      </c>
      <c r="G34" s="28">
        <v>53593390</v>
      </c>
      <c r="H34" s="28">
        <v>6892408</v>
      </c>
      <c r="I34" s="28">
        <v>12548337</v>
      </c>
      <c r="J34" s="80">
        <v>15167105</v>
      </c>
      <c r="K34" s="29">
        <f t="shared" si="0"/>
        <v>607344276</v>
      </c>
    </row>
    <row r="35" spans="2:11" ht="12.75" x14ac:dyDescent="0.2">
      <c r="B35" s="30" t="s">
        <v>41</v>
      </c>
      <c r="C35" s="21">
        <v>334157692</v>
      </c>
      <c r="D35" s="21">
        <v>149085740</v>
      </c>
      <c r="E35" s="21">
        <v>28420439</v>
      </c>
      <c r="F35" s="21">
        <v>2424886</v>
      </c>
      <c r="G35" s="21">
        <v>63356793</v>
      </c>
      <c r="H35" s="21">
        <v>8942345</v>
      </c>
      <c r="I35" s="21">
        <v>12154292</v>
      </c>
      <c r="J35" s="78">
        <v>15278041</v>
      </c>
      <c r="K35" s="23">
        <f t="shared" si="0"/>
        <v>613820228</v>
      </c>
    </row>
    <row r="36" spans="2:11" ht="12.75" x14ac:dyDescent="0.2">
      <c r="B36" s="24" t="s">
        <v>42</v>
      </c>
      <c r="C36" s="25">
        <v>602170310</v>
      </c>
      <c r="D36" s="25">
        <v>268660600</v>
      </c>
      <c r="E36" s="25">
        <v>48184610</v>
      </c>
      <c r="F36" s="25">
        <v>7400342</v>
      </c>
      <c r="G36" s="25">
        <v>73474290</v>
      </c>
      <c r="H36" s="25">
        <v>10239610</v>
      </c>
      <c r="I36" s="25">
        <v>27354203</v>
      </c>
      <c r="J36" s="79">
        <v>26619686</v>
      </c>
      <c r="K36" s="26">
        <f t="shared" si="0"/>
        <v>1064103651</v>
      </c>
    </row>
    <row r="37" spans="2:11" ht="12.75" x14ac:dyDescent="0.2">
      <c r="B37" s="27" t="s">
        <v>43</v>
      </c>
      <c r="C37" s="28">
        <v>382654708</v>
      </c>
      <c r="D37" s="28">
        <v>170722870</v>
      </c>
      <c r="E37" s="28">
        <v>29366751</v>
      </c>
      <c r="F37" s="28">
        <v>5955222</v>
      </c>
      <c r="G37" s="28">
        <v>31975726</v>
      </c>
      <c r="H37" s="28">
        <v>4518590</v>
      </c>
      <c r="I37" s="28">
        <v>17308972</v>
      </c>
      <c r="J37" s="80">
        <v>16533713</v>
      </c>
      <c r="K37" s="29">
        <f t="shared" si="0"/>
        <v>659036552</v>
      </c>
    </row>
    <row r="38" spans="2:11" ht="12.75" x14ac:dyDescent="0.2">
      <c r="B38" s="30" t="s">
        <v>44</v>
      </c>
      <c r="C38" s="21">
        <v>294209340</v>
      </c>
      <c r="D38" s="21">
        <v>131262629</v>
      </c>
      <c r="E38" s="21">
        <v>23779382</v>
      </c>
      <c r="F38" s="21">
        <v>3378403</v>
      </c>
      <c r="G38" s="21">
        <v>11175954</v>
      </c>
      <c r="H38" s="21">
        <v>1686977</v>
      </c>
      <c r="I38" s="21">
        <v>11006225</v>
      </c>
      <c r="J38" s="78">
        <v>12306357</v>
      </c>
      <c r="K38" s="23">
        <f t="shared" si="0"/>
        <v>488805267</v>
      </c>
    </row>
    <row r="39" spans="2:11" ht="12.75" x14ac:dyDescent="0.2">
      <c r="B39" s="30" t="s">
        <v>45</v>
      </c>
      <c r="C39" s="25">
        <v>574449861</v>
      </c>
      <c r="D39" s="25">
        <v>256293015</v>
      </c>
      <c r="E39" s="25">
        <v>47517601</v>
      </c>
      <c r="F39" s="25">
        <v>5508540</v>
      </c>
      <c r="G39" s="25">
        <v>23512796</v>
      </c>
      <c r="H39" s="25">
        <v>5163353</v>
      </c>
      <c r="I39" s="25">
        <v>20299651</v>
      </c>
      <c r="J39" s="79">
        <v>24040476</v>
      </c>
      <c r="K39" s="26">
        <f t="shared" si="0"/>
        <v>956785293</v>
      </c>
    </row>
    <row r="40" spans="2:11" ht="12.75" x14ac:dyDescent="0.2">
      <c r="B40" s="27" t="s">
        <v>46</v>
      </c>
      <c r="C40" s="28">
        <v>247899592</v>
      </c>
      <c r="D40" s="28">
        <v>110601356</v>
      </c>
      <c r="E40" s="28">
        <v>21039378</v>
      </c>
      <c r="F40" s="28">
        <v>1843661</v>
      </c>
      <c r="G40" s="28">
        <v>14951329</v>
      </c>
      <c r="H40" s="28">
        <v>1797728</v>
      </c>
      <c r="I40" s="28">
        <v>6108251</v>
      </c>
      <c r="J40" s="80">
        <v>10430842</v>
      </c>
      <c r="K40" s="29">
        <f t="shared" si="0"/>
        <v>414672137</v>
      </c>
    </row>
    <row r="41" spans="2:11" ht="12.75" x14ac:dyDescent="0.2">
      <c r="B41" s="30" t="s">
        <v>47</v>
      </c>
      <c r="C41" s="21">
        <v>172831987</v>
      </c>
      <c r="D41" s="21">
        <v>77109656</v>
      </c>
      <c r="E41" s="21">
        <v>12390262</v>
      </c>
      <c r="F41" s="21">
        <v>3563460</v>
      </c>
      <c r="G41" s="21">
        <v>10232217</v>
      </c>
      <c r="H41" s="21">
        <v>1641692</v>
      </c>
      <c r="I41" s="21">
        <v>7017923</v>
      </c>
      <c r="J41" s="78">
        <v>7338227</v>
      </c>
      <c r="K41" s="23">
        <f t="shared" si="0"/>
        <v>292125424</v>
      </c>
    </row>
    <row r="42" spans="2:11" ht="12.75" x14ac:dyDescent="0.2">
      <c r="B42" s="30" t="s">
        <v>48</v>
      </c>
      <c r="C42" s="25">
        <v>205038180</v>
      </c>
      <c r="D42" s="25">
        <v>91478572</v>
      </c>
      <c r="E42" s="25">
        <v>17826601</v>
      </c>
      <c r="F42" s="25">
        <v>1100000</v>
      </c>
      <c r="G42" s="25">
        <v>32610191</v>
      </c>
      <c r="H42" s="25">
        <v>3272817</v>
      </c>
      <c r="I42" s="25">
        <v>6476624</v>
      </c>
      <c r="J42" s="79">
        <v>9188076</v>
      </c>
      <c r="K42" s="26">
        <f t="shared" si="0"/>
        <v>366991061</v>
      </c>
    </row>
    <row r="43" spans="2:11" ht="12.75" x14ac:dyDescent="0.2">
      <c r="B43" s="27" t="s">
        <v>49</v>
      </c>
      <c r="C43" s="28">
        <v>95539270</v>
      </c>
      <c r="D43" s="28">
        <v>42625213</v>
      </c>
      <c r="E43" s="28">
        <v>7719009</v>
      </c>
      <c r="F43" s="28">
        <v>1100000</v>
      </c>
      <c r="G43" s="28">
        <v>10296353</v>
      </c>
      <c r="H43" s="28">
        <v>1566345</v>
      </c>
      <c r="I43" s="28">
        <v>3961339</v>
      </c>
      <c r="J43" s="80">
        <v>4178466</v>
      </c>
      <c r="K43" s="29">
        <f t="shared" si="0"/>
        <v>166985995</v>
      </c>
    </row>
    <row r="44" spans="2:11" ht="12.75" x14ac:dyDescent="0.2">
      <c r="B44" s="30" t="s">
        <v>50</v>
      </c>
      <c r="C44" s="21">
        <v>551795979</v>
      </c>
      <c r="D44" s="21">
        <v>246185898</v>
      </c>
      <c r="E44" s="21">
        <v>47306531</v>
      </c>
      <c r="F44" s="21">
        <v>3628482</v>
      </c>
      <c r="G44" s="21">
        <v>104153758</v>
      </c>
      <c r="H44" s="21">
        <v>12403532</v>
      </c>
      <c r="I44" s="21">
        <v>18452515</v>
      </c>
      <c r="J44" s="78">
        <v>25176379</v>
      </c>
      <c r="K44" s="23">
        <f t="shared" si="0"/>
        <v>1009103074</v>
      </c>
    </row>
    <row r="45" spans="2:11" ht="12.75" x14ac:dyDescent="0.2">
      <c r="B45" s="24" t="s">
        <v>51</v>
      </c>
      <c r="C45" s="25">
        <v>221797394</v>
      </c>
      <c r="D45" s="25">
        <v>98955760</v>
      </c>
      <c r="E45" s="25">
        <v>18859216</v>
      </c>
      <c r="F45" s="25">
        <v>1614390</v>
      </c>
      <c r="G45" s="25">
        <v>11393943</v>
      </c>
      <c r="H45" s="25">
        <v>1600158</v>
      </c>
      <c r="I45" s="25">
        <v>7588288</v>
      </c>
      <c r="J45" s="79">
        <v>9335932</v>
      </c>
      <c r="K45" s="26">
        <f t="shared" si="0"/>
        <v>371145081</v>
      </c>
    </row>
    <row r="46" spans="2:11" ht="12.75" x14ac:dyDescent="0.2">
      <c r="B46" s="27" t="s">
        <v>52</v>
      </c>
      <c r="C46" s="28">
        <v>920628382</v>
      </c>
      <c r="D46" s="28">
        <v>410741893</v>
      </c>
      <c r="E46" s="28">
        <v>78814175</v>
      </c>
      <c r="F46" s="28">
        <v>6166906</v>
      </c>
      <c r="G46" s="28">
        <v>183472333</v>
      </c>
      <c r="H46" s="28">
        <v>24904438</v>
      </c>
      <c r="I46" s="28">
        <v>29497151</v>
      </c>
      <c r="J46" s="80">
        <v>42221391</v>
      </c>
      <c r="K46" s="29">
        <f t="shared" si="0"/>
        <v>1696446669</v>
      </c>
    </row>
    <row r="47" spans="2:11" ht="12.75" x14ac:dyDescent="0.2">
      <c r="B47" s="30" t="s">
        <v>53</v>
      </c>
      <c r="C47" s="21">
        <v>615292543</v>
      </c>
      <c r="D47" s="21">
        <v>274515135</v>
      </c>
      <c r="E47" s="21">
        <v>50351182</v>
      </c>
      <c r="F47" s="21">
        <v>6445053</v>
      </c>
      <c r="G47" s="21">
        <v>51032023</v>
      </c>
      <c r="H47" s="21">
        <v>5767989</v>
      </c>
      <c r="I47" s="21">
        <v>24188466</v>
      </c>
      <c r="J47" s="78">
        <v>26482690</v>
      </c>
      <c r="K47" s="23">
        <f t="shared" si="0"/>
        <v>1054075081</v>
      </c>
    </row>
    <row r="48" spans="2:11" ht="12.75" x14ac:dyDescent="0.2">
      <c r="B48" s="24" t="s">
        <v>54</v>
      </c>
      <c r="C48" s="25">
        <v>148174888</v>
      </c>
      <c r="D48" s="25">
        <v>66108796</v>
      </c>
      <c r="E48" s="25">
        <v>10052501</v>
      </c>
      <c r="F48" s="25">
        <v>3625181</v>
      </c>
      <c r="G48" s="25">
        <v>10532427</v>
      </c>
      <c r="H48" s="25">
        <v>1673760</v>
      </c>
      <c r="I48" s="25">
        <v>4451648</v>
      </c>
      <c r="J48" s="79">
        <v>6296485</v>
      </c>
      <c r="K48" s="26">
        <f t="shared" si="0"/>
        <v>250915686</v>
      </c>
    </row>
    <row r="49" spans="2:11" ht="12.75" x14ac:dyDescent="0.2">
      <c r="B49" s="31" t="s">
        <v>55</v>
      </c>
      <c r="C49" s="28">
        <v>770093916</v>
      </c>
      <c r="D49" s="28">
        <v>343580363</v>
      </c>
      <c r="E49" s="28">
        <v>62496689</v>
      </c>
      <c r="F49" s="28">
        <v>8588903</v>
      </c>
      <c r="G49" s="28">
        <v>95498280</v>
      </c>
      <c r="H49" s="28">
        <v>11504892</v>
      </c>
      <c r="I49" s="28">
        <v>29021963</v>
      </c>
      <c r="J49" s="80">
        <v>33930669</v>
      </c>
      <c r="K49" s="29">
        <f t="shared" si="0"/>
        <v>1354715675</v>
      </c>
    </row>
    <row r="50" spans="2:11" ht="12.75" x14ac:dyDescent="0.2">
      <c r="B50" s="30" t="s">
        <v>56</v>
      </c>
      <c r="C50" s="21">
        <v>387254730</v>
      </c>
      <c r="D50" s="21">
        <v>172775187</v>
      </c>
      <c r="E50" s="21">
        <v>30563555</v>
      </c>
      <c r="F50" s="21">
        <v>5183035</v>
      </c>
      <c r="G50" s="21">
        <v>11702868</v>
      </c>
      <c r="H50" s="21">
        <v>2563531</v>
      </c>
      <c r="I50" s="21">
        <v>14807375</v>
      </c>
      <c r="J50" s="78">
        <v>16128413</v>
      </c>
      <c r="K50" s="23">
        <f t="shared" si="0"/>
        <v>640978694</v>
      </c>
    </row>
    <row r="51" spans="2:11" ht="12.75" x14ac:dyDescent="0.2">
      <c r="B51" s="30" t="s">
        <v>57</v>
      </c>
      <c r="C51" s="25">
        <v>299037032</v>
      </c>
      <c r="D51" s="25">
        <v>133416522</v>
      </c>
      <c r="E51" s="25">
        <v>24714684</v>
      </c>
      <c r="F51" s="25">
        <v>2888734</v>
      </c>
      <c r="G51" s="25">
        <v>19404348</v>
      </c>
      <c r="H51" s="25">
        <v>3605249</v>
      </c>
      <c r="I51" s="25">
        <v>9424190</v>
      </c>
      <c r="J51" s="79">
        <v>12670382</v>
      </c>
      <c r="K51" s="26">
        <f t="shared" si="0"/>
        <v>505161141</v>
      </c>
    </row>
    <row r="52" spans="2:11" ht="12.75" x14ac:dyDescent="0.2">
      <c r="B52" s="31" t="s">
        <v>58</v>
      </c>
      <c r="C52" s="28">
        <v>955831369</v>
      </c>
      <c r="D52" s="28">
        <v>426447841</v>
      </c>
      <c r="E52" s="28">
        <v>81650311</v>
      </c>
      <c r="F52" s="28">
        <v>6580277</v>
      </c>
      <c r="G52" s="28">
        <v>104678522</v>
      </c>
      <c r="H52" s="28">
        <v>12937549</v>
      </c>
      <c r="I52" s="28">
        <v>28552110</v>
      </c>
      <c r="J52" s="80">
        <v>41563881</v>
      </c>
      <c r="K52" s="29">
        <f t="shared" si="0"/>
        <v>1658241860</v>
      </c>
    </row>
    <row r="53" spans="2:11" ht="12.75" x14ac:dyDescent="0.2">
      <c r="B53" s="30" t="s">
        <v>59</v>
      </c>
      <c r="C53" s="21">
        <v>129917184</v>
      </c>
      <c r="D53" s="21">
        <v>57963051</v>
      </c>
      <c r="E53" s="21">
        <v>10892355</v>
      </c>
      <c r="F53" s="21">
        <v>1100000</v>
      </c>
      <c r="G53" s="21">
        <v>10473485</v>
      </c>
      <c r="H53" s="21">
        <v>1856642</v>
      </c>
      <c r="I53" s="21">
        <v>3291094</v>
      </c>
      <c r="J53" s="78">
        <v>5536855</v>
      </c>
      <c r="K53" s="23">
        <f t="shared" si="0"/>
        <v>221030666</v>
      </c>
    </row>
    <row r="54" spans="2:11" ht="12.75" x14ac:dyDescent="0.2">
      <c r="B54" s="30" t="s">
        <v>60</v>
      </c>
      <c r="C54" s="25">
        <v>407703504</v>
      </c>
      <c r="D54" s="25">
        <v>181898486</v>
      </c>
      <c r="E54" s="25">
        <v>33411859</v>
      </c>
      <c r="F54" s="25">
        <v>4222311</v>
      </c>
      <c r="G54" s="25">
        <v>13026452</v>
      </c>
      <c r="H54" s="25">
        <v>3119468</v>
      </c>
      <c r="I54" s="25">
        <v>16368383</v>
      </c>
      <c r="J54" s="79">
        <v>17018201</v>
      </c>
      <c r="K54" s="26">
        <f t="shared" si="0"/>
        <v>676768664</v>
      </c>
    </row>
    <row r="55" spans="2:11" ht="12.75" x14ac:dyDescent="0.2">
      <c r="B55" s="31" t="s">
        <v>61</v>
      </c>
      <c r="C55" s="28">
        <v>167910627</v>
      </c>
      <c r="D55" s="28">
        <v>74913972</v>
      </c>
      <c r="E55" s="28">
        <v>13177623</v>
      </c>
      <c r="F55" s="28">
        <v>2321820</v>
      </c>
      <c r="G55" s="28">
        <v>12260150</v>
      </c>
      <c r="H55" s="28">
        <v>1758720</v>
      </c>
      <c r="I55" s="28">
        <v>5520937</v>
      </c>
      <c r="J55" s="80">
        <v>7155883</v>
      </c>
      <c r="K55" s="29">
        <f t="shared" si="0"/>
        <v>285019732</v>
      </c>
    </row>
    <row r="56" spans="2:11" ht="12.75" x14ac:dyDescent="0.2">
      <c r="B56" s="30" t="s">
        <v>62</v>
      </c>
      <c r="C56" s="21">
        <v>501715483</v>
      </c>
      <c r="D56" s="21">
        <v>223842292</v>
      </c>
      <c r="E56" s="21">
        <v>41600245</v>
      </c>
      <c r="F56" s="21">
        <v>4711953</v>
      </c>
      <c r="G56" s="21">
        <v>36908173</v>
      </c>
      <c r="H56" s="21">
        <v>4770030</v>
      </c>
      <c r="I56" s="21">
        <v>19043596</v>
      </c>
      <c r="J56" s="78">
        <v>21454735</v>
      </c>
      <c r="K56" s="23">
        <f t="shared" si="0"/>
        <v>854046507</v>
      </c>
    </row>
    <row r="57" spans="2:11" ht="12.75" x14ac:dyDescent="0.2">
      <c r="B57" s="24" t="s">
        <v>63</v>
      </c>
      <c r="C57" s="25">
        <v>2035276211</v>
      </c>
      <c r="D57" s="25">
        <v>908046309</v>
      </c>
      <c r="E57" s="25">
        <v>170370378</v>
      </c>
      <c r="F57" s="25">
        <v>17501272</v>
      </c>
      <c r="G57" s="25">
        <v>163837249</v>
      </c>
      <c r="H57" s="25">
        <v>24257756</v>
      </c>
      <c r="I57" s="25">
        <v>81818317</v>
      </c>
      <c r="J57" s="79">
        <v>87514539</v>
      </c>
      <c r="K57" s="26">
        <f t="shared" si="0"/>
        <v>3488622031</v>
      </c>
    </row>
    <row r="58" spans="2:11" ht="12.75" x14ac:dyDescent="0.2">
      <c r="B58" s="31" t="s">
        <v>64</v>
      </c>
      <c r="C58" s="28">
        <v>207526594</v>
      </c>
      <c r="D58" s="28">
        <v>92588788</v>
      </c>
      <c r="E58" s="28">
        <v>17588420</v>
      </c>
      <c r="F58" s="28">
        <v>1567881</v>
      </c>
      <c r="G58" s="28">
        <v>12914499</v>
      </c>
      <c r="H58" s="28">
        <v>3225579</v>
      </c>
      <c r="I58" s="28">
        <v>6749364</v>
      </c>
      <c r="J58" s="80">
        <v>8783740</v>
      </c>
      <c r="K58" s="29">
        <f t="shared" si="0"/>
        <v>350944865</v>
      </c>
    </row>
    <row r="59" spans="2:11" ht="12.75" x14ac:dyDescent="0.2">
      <c r="B59" s="24" t="s">
        <v>65</v>
      </c>
      <c r="C59" s="21">
        <v>118788610</v>
      </c>
      <c r="D59" s="21">
        <v>52997995</v>
      </c>
      <c r="E59" s="21">
        <v>9865103</v>
      </c>
      <c r="F59" s="21">
        <v>1100000</v>
      </c>
      <c r="G59" s="21">
        <v>11882341</v>
      </c>
      <c r="H59" s="21">
        <v>2093721</v>
      </c>
      <c r="I59" s="21">
        <v>3262912</v>
      </c>
      <c r="J59" s="78">
        <v>5128712</v>
      </c>
      <c r="K59" s="23">
        <f t="shared" si="0"/>
        <v>205119394</v>
      </c>
    </row>
    <row r="60" spans="2:11" ht="12.75" x14ac:dyDescent="0.2">
      <c r="B60" s="30" t="s">
        <v>66</v>
      </c>
      <c r="C60" s="25">
        <v>596530184</v>
      </c>
      <c r="D60" s="25">
        <v>266144236</v>
      </c>
      <c r="E60" s="25">
        <v>50602401</v>
      </c>
      <c r="F60" s="25">
        <v>4461924</v>
      </c>
      <c r="G60" s="25">
        <v>54733459</v>
      </c>
      <c r="H60" s="25">
        <v>7503498</v>
      </c>
      <c r="I60" s="25">
        <v>22705455</v>
      </c>
      <c r="J60" s="79">
        <v>25791114</v>
      </c>
      <c r="K60" s="26">
        <f t="shared" si="0"/>
        <v>1028472271</v>
      </c>
    </row>
    <row r="61" spans="2:11" ht="12.75" x14ac:dyDescent="0.2">
      <c r="B61" s="27" t="s">
        <v>67</v>
      </c>
      <c r="C61" s="28">
        <v>397031591</v>
      </c>
      <c r="D61" s="28">
        <v>177137171</v>
      </c>
      <c r="E61" s="28">
        <v>32585727</v>
      </c>
      <c r="F61" s="28">
        <v>4063343</v>
      </c>
      <c r="G61" s="28">
        <v>36949356</v>
      </c>
      <c r="H61" s="28">
        <v>7290731</v>
      </c>
      <c r="I61" s="28">
        <v>12963012</v>
      </c>
      <c r="J61" s="80">
        <v>17122814</v>
      </c>
      <c r="K61" s="29">
        <f t="shared" si="0"/>
        <v>685143745</v>
      </c>
    </row>
    <row r="62" spans="2:11" ht="12.75" x14ac:dyDescent="0.2">
      <c r="B62" s="30" t="s">
        <v>68</v>
      </c>
      <c r="C62" s="21">
        <v>264748693</v>
      </c>
      <c r="D62" s="21">
        <v>118118648</v>
      </c>
      <c r="E62" s="21">
        <v>22453084</v>
      </c>
      <c r="F62" s="21">
        <v>1985257</v>
      </c>
      <c r="G62" s="21">
        <v>14360968</v>
      </c>
      <c r="H62" s="21">
        <v>1699449</v>
      </c>
      <c r="I62" s="21">
        <v>7196050</v>
      </c>
      <c r="J62" s="78">
        <v>11115607</v>
      </c>
      <c r="K62" s="23">
        <f t="shared" si="0"/>
        <v>441677756</v>
      </c>
    </row>
    <row r="63" spans="2:11" ht="12.75" x14ac:dyDescent="0.2">
      <c r="B63" s="30" t="s">
        <v>69</v>
      </c>
      <c r="C63" s="25">
        <v>448494219</v>
      </c>
      <c r="D63" s="25">
        <v>200097421</v>
      </c>
      <c r="E63" s="25">
        <v>35789868</v>
      </c>
      <c r="F63" s="25">
        <v>5609598</v>
      </c>
      <c r="G63" s="25">
        <v>27196965</v>
      </c>
      <c r="H63" s="25">
        <v>4520167</v>
      </c>
      <c r="I63" s="25">
        <v>19651151</v>
      </c>
      <c r="J63" s="79">
        <v>19096135</v>
      </c>
      <c r="K63" s="26">
        <f t="shared" si="0"/>
        <v>760455524</v>
      </c>
    </row>
    <row r="64" spans="2:11" ht="12.75" x14ac:dyDescent="0.2">
      <c r="B64" s="31" t="s">
        <v>70</v>
      </c>
      <c r="C64" s="28">
        <v>153786773</v>
      </c>
      <c r="D64" s="28">
        <v>68612560</v>
      </c>
      <c r="E64" s="28">
        <v>13095702</v>
      </c>
      <c r="F64" s="28">
        <v>1100000</v>
      </c>
      <c r="G64" s="28">
        <v>10466917</v>
      </c>
      <c r="H64" s="28">
        <v>1581150</v>
      </c>
      <c r="I64" s="28">
        <v>3772387</v>
      </c>
      <c r="J64" s="80">
        <v>6501146</v>
      </c>
      <c r="K64" s="29">
        <f t="shared" si="0"/>
        <v>258916635</v>
      </c>
    </row>
    <row r="65" spans="2:11" ht="12.75" x14ac:dyDescent="0.2">
      <c r="B65" s="32"/>
      <c r="C65" s="33"/>
      <c r="D65" s="33"/>
      <c r="E65" s="33"/>
      <c r="F65" s="21"/>
      <c r="G65" s="21"/>
      <c r="H65" s="33"/>
      <c r="I65" s="21"/>
      <c r="J65" s="78"/>
      <c r="K65" s="23"/>
    </row>
    <row r="66" spans="2:11" ht="12.75" x14ac:dyDescent="0.2">
      <c r="B66" s="34" t="s">
        <v>71</v>
      </c>
      <c r="C66" s="35">
        <f t="shared" ref="C66:G66" si="1">SUM(C14:C64)</f>
        <v>22812584399</v>
      </c>
      <c r="D66" s="35">
        <f t="shared" si="1"/>
        <v>10177922270</v>
      </c>
      <c r="E66" s="35">
        <f t="shared" si="1"/>
        <v>1885777019</v>
      </c>
      <c r="F66" s="33">
        <f t="shared" si="1"/>
        <v>220000000</v>
      </c>
      <c r="G66" s="33">
        <f t="shared" si="1"/>
        <v>2313252360</v>
      </c>
      <c r="H66" s="33">
        <f>SUM(H14:H64)</f>
        <v>328442205</v>
      </c>
      <c r="I66" s="33">
        <f>SUM(I14:I64)</f>
        <v>850000000</v>
      </c>
      <c r="J66" s="81">
        <f>SUM(J14:J64)</f>
        <v>991521747</v>
      </c>
      <c r="K66" s="36">
        <f>SUM(K14:K64)</f>
        <v>39579500000</v>
      </c>
    </row>
    <row r="67" spans="2:11" s="86" customFormat="1" ht="12.75" x14ac:dyDescent="0.2">
      <c r="B67" s="83"/>
      <c r="C67" s="37"/>
      <c r="D67" s="37"/>
      <c r="E67" s="37"/>
      <c r="F67" s="37"/>
      <c r="G67" s="37"/>
      <c r="H67" s="37"/>
      <c r="I67" s="37"/>
      <c r="J67" s="37"/>
      <c r="K67" s="37"/>
    </row>
    <row r="68" spans="2:11" s="86" customFormat="1" ht="15" x14ac:dyDescent="0.25">
      <c r="B68" s="88" t="s">
        <v>85</v>
      </c>
      <c r="C68" s="37"/>
      <c r="D68" s="37"/>
      <c r="E68" s="37"/>
      <c r="F68" s="37"/>
      <c r="G68" s="37"/>
      <c r="H68" s="37"/>
      <c r="I68" s="37"/>
      <c r="J68" s="37"/>
      <c r="K68" s="37"/>
    </row>
    <row r="69" spans="2:11" ht="12.75" x14ac:dyDescent="0.2">
      <c r="B69" s="82" t="s">
        <v>86</v>
      </c>
      <c r="C69" s="37"/>
      <c r="D69" s="37"/>
      <c r="E69" s="37"/>
      <c r="F69" s="37"/>
      <c r="G69" s="37"/>
      <c r="H69" s="37"/>
      <c r="I69" s="37"/>
      <c r="J69" s="37"/>
      <c r="K69" s="37"/>
    </row>
    <row r="70" spans="2:11" ht="12.75" hidden="1" customHeight="1" x14ac:dyDescent="0.2"/>
    <row r="71" spans="2:11" ht="12.75" hidden="1" customHeight="1" x14ac:dyDescent="0.2"/>
    <row r="72" spans="2:11" ht="12.75" hidden="1" customHeight="1" x14ac:dyDescent="0.2"/>
    <row r="73" spans="2:11" ht="12.75" hidden="1" customHeight="1" x14ac:dyDescent="0.2"/>
    <row r="74" spans="2:11" ht="12.75" hidden="1" customHeight="1" x14ac:dyDescent="0.2"/>
    <row r="75" spans="2:11" ht="12.75" hidden="1" customHeight="1" x14ac:dyDescent="0.2"/>
    <row r="76" spans="2:11" ht="12.75" hidden="1" customHeight="1" x14ac:dyDescent="0.2"/>
    <row r="77" spans="2:11" ht="12.75" hidden="1" customHeight="1" x14ac:dyDescent="0.2"/>
    <row r="78" spans="2:11" ht="12.75" hidden="1" customHeight="1" x14ac:dyDescent="0.2"/>
    <row r="79" spans="2:11" ht="12.75" hidden="1" customHeight="1" x14ac:dyDescent="0.2"/>
    <row r="80" spans="2:11"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sheetData>
  <printOptions horizontalCentered="1" verticalCentered="1"/>
  <pageMargins left="0.35" right="0.35" top="0.3" bottom="0.3" header="0.5" footer="0.5"/>
  <pageSetup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IV92"/>
  <sheetViews>
    <sheetView topLeftCell="A2" workbookViewId="0">
      <selection sqref="A1:XFD1"/>
    </sheetView>
  </sheetViews>
  <sheetFormatPr defaultColWidth="0" defaultRowHeight="0" customHeight="1" zeroHeight="1" x14ac:dyDescent="0.2"/>
  <cols>
    <col min="1" max="1" width="20.7109375" customWidth="1"/>
    <col min="2" max="2" width="20.140625" customWidth="1"/>
    <col min="3" max="8" width="15.7109375" customWidth="1"/>
    <col min="9" max="9" width="15.7109375" style="86" customWidth="1"/>
    <col min="10" max="11" width="15.7109375" customWidth="1"/>
    <col min="12" max="12" width="11.7109375" customWidth="1"/>
    <col min="13" max="236" width="9.140625" hidden="1" customWidth="1"/>
    <col min="237" max="256" width="9.140625" hidden="1"/>
  </cols>
  <sheetData>
    <row r="1" spans="1:12" s="86" customFormat="1" ht="0" hidden="1" customHeight="1" x14ac:dyDescent="0.2">
      <c r="A1" s="86" t="s">
        <v>106</v>
      </c>
    </row>
    <row r="2" spans="1:12" ht="12.75" x14ac:dyDescent="0.2">
      <c r="A2" s="1" t="s">
        <v>74</v>
      </c>
      <c r="B2" s="1"/>
      <c r="C2" s="93" t="s">
        <v>0</v>
      </c>
      <c r="D2" s="2"/>
      <c r="E2" s="2"/>
      <c r="F2" s="2"/>
      <c r="G2" s="2"/>
      <c r="H2" s="2"/>
      <c r="I2" s="93"/>
      <c r="J2" s="2"/>
      <c r="K2" s="2"/>
      <c r="L2" s="3">
        <v>42215</v>
      </c>
    </row>
    <row r="3" spans="1:12" ht="15.75" customHeight="1" x14ac:dyDescent="0.2">
      <c r="A3" s="4" t="s">
        <v>75</v>
      </c>
      <c r="B3" s="4"/>
      <c r="C3" s="93" t="s">
        <v>1</v>
      </c>
      <c r="D3" s="2"/>
      <c r="E3" s="2"/>
      <c r="F3" s="2"/>
      <c r="G3" s="2"/>
      <c r="H3" s="2"/>
      <c r="I3" s="93"/>
      <c r="J3" s="2"/>
      <c r="K3" s="2"/>
      <c r="L3" s="5"/>
    </row>
    <row r="4" spans="1:12" ht="12.75" customHeight="1" x14ac:dyDescent="0.2">
      <c r="B4" s="6"/>
      <c r="C4" s="7"/>
      <c r="D4" s="7"/>
      <c r="E4" s="7"/>
      <c r="F4" s="7"/>
      <c r="G4" s="7"/>
      <c r="H4" s="7"/>
      <c r="I4" s="7"/>
      <c r="J4" s="7"/>
      <c r="K4" s="7"/>
    </row>
    <row r="5" spans="1:12" ht="12.75" x14ac:dyDescent="0.2">
      <c r="B5" s="6"/>
      <c r="C5" s="8"/>
      <c r="D5" s="6"/>
      <c r="E5" s="6"/>
      <c r="F5" s="6"/>
      <c r="H5" s="9"/>
      <c r="I5" s="9"/>
      <c r="J5" s="9"/>
      <c r="K5" s="9"/>
    </row>
    <row r="6" spans="1:12" ht="12.75" x14ac:dyDescent="0.2">
      <c r="B6" s="10"/>
      <c r="C6" s="76" t="s">
        <v>98</v>
      </c>
      <c r="D6" s="76"/>
      <c r="E6" s="76"/>
      <c r="F6" s="76"/>
      <c r="G6" s="76"/>
      <c r="H6" s="76"/>
      <c r="I6" s="76"/>
      <c r="J6" s="76"/>
      <c r="K6" s="76"/>
    </row>
    <row r="7" spans="1:12" ht="12.75" x14ac:dyDescent="0.2">
      <c r="B7" s="10"/>
      <c r="C7" s="12" t="s">
        <v>2</v>
      </c>
      <c r="D7" s="12"/>
      <c r="E7" s="12"/>
      <c r="F7" s="12"/>
      <c r="G7" s="12"/>
      <c r="H7" s="12"/>
      <c r="I7" s="12"/>
      <c r="J7" s="12"/>
      <c r="K7" s="12"/>
    </row>
    <row r="8" spans="1:12" ht="12.75" x14ac:dyDescent="0.2">
      <c r="G8" s="13"/>
      <c r="H8" s="13"/>
      <c r="I8" s="13"/>
      <c r="J8" s="13"/>
      <c r="K8" s="13"/>
    </row>
    <row r="9" spans="1:12" ht="14.25" customHeight="1" x14ac:dyDescent="0.25">
      <c r="B9" s="14"/>
      <c r="C9" s="15" t="s">
        <v>3</v>
      </c>
      <c r="D9" s="14"/>
      <c r="E9" s="15" t="s">
        <v>4</v>
      </c>
      <c r="F9" s="15" t="s">
        <v>5</v>
      </c>
      <c r="G9" s="15"/>
      <c r="H9" s="15"/>
      <c r="I9" s="15"/>
      <c r="J9" s="15"/>
      <c r="K9" s="15"/>
    </row>
    <row r="10" spans="1:12" ht="12.75" x14ac:dyDescent="0.2">
      <c r="C10" s="15" t="s">
        <v>4</v>
      </c>
      <c r="D10" s="15" t="s">
        <v>6</v>
      </c>
      <c r="E10" s="15" t="s">
        <v>7</v>
      </c>
      <c r="F10" s="15" t="s">
        <v>4</v>
      </c>
      <c r="G10" s="15"/>
      <c r="H10" s="15"/>
      <c r="I10" s="15" t="s">
        <v>9</v>
      </c>
      <c r="J10" s="15"/>
      <c r="K10" s="15"/>
    </row>
    <row r="11" spans="1:12" ht="15" x14ac:dyDescent="0.25">
      <c r="B11" s="16"/>
      <c r="C11" s="15" t="s">
        <v>8</v>
      </c>
      <c r="D11" s="15" t="s">
        <v>9</v>
      </c>
      <c r="E11" s="15" t="s">
        <v>10</v>
      </c>
      <c r="F11" s="15" t="s">
        <v>11</v>
      </c>
      <c r="G11" s="15" t="s">
        <v>12</v>
      </c>
      <c r="H11" s="15" t="s">
        <v>13</v>
      </c>
      <c r="I11" s="15" t="s">
        <v>87</v>
      </c>
      <c r="J11" s="15" t="s">
        <v>81</v>
      </c>
      <c r="K11" s="15" t="s">
        <v>15</v>
      </c>
    </row>
    <row r="12" spans="1:12" ht="12.75" x14ac:dyDescent="0.2">
      <c r="B12" s="17" t="s">
        <v>16</v>
      </c>
      <c r="C12" s="17" t="s">
        <v>17</v>
      </c>
      <c r="D12" s="17" t="s">
        <v>17</v>
      </c>
      <c r="E12" s="17" t="s">
        <v>17</v>
      </c>
      <c r="F12" s="17" t="s">
        <v>17</v>
      </c>
      <c r="G12" s="17" t="s">
        <v>17</v>
      </c>
      <c r="H12" s="17" t="s">
        <v>18</v>
      </c>
      <c r="I12" s="17" t="s">
        <v>17</v>
      </c>
      <c r="J12" s="17" t="s">
        <v>82</v>
      </c>
      <c r="K12" s="17" t="s">
        <v>19</v>
      </c>
    </row>
    <row r="13" spans="1:12" ht="12.75" x14ac:dyDescent="0.2">
      <c r="B13" s="18"/>
      <c r="C13" s="18"/>
      <c r="D13" s="18"/>
      <c r="E13" s="18"/>
      <c r="F13" s="18"/>
      <c r="G13" s="19"/>
      <c r="H13" s="19"/>
      <c r="I13" s="77"/>
      <c r="J13" s="77"/>
      <c r="K13" s="77"/>
    </row>
    <row r="14" spans="1:12" ht="12.75" x14ac:dyDescent="0.2">
      <c r="B14" s="20" t="s">
        <v>20</v>
      </c>
      <c r="C14" s="21">
        <v>474181636</v>
      </c>
      <c r="D14" s="21">
        <v>211557961</v>
      </c>
      <c r="E14" s="21">
        <v>39239007</v>
      </c>
      <c r="F14" s="21">
        <v>4531606</v>
      </c>
      <c r="G14" s="22">
        <v>11581742</v>
      </c>
      <c r="H14" s="21">
        <v>3142646</v>
      </c>
      <c r="I14" s="21">
        <v>17653753</v>
      </c>
      <c r="J14" s="78">
        <v>27976621</v>
      </c>
      <c r="K14" s="23">
        <f>SUM(C14:J14)</f>
        <v>789864972</v>
      </c>
    </row>
    <row r="15" spans="1:12" ht="12.75" x14ac:dyDescent="0.2">
      <c r="B15" s="24" t="s">
        <v>21</v>
      </c>
      <c r="C15" s="25">
        <v>303032814</v>
      </c>
      <c r="D15" s="25">
        <v>135199255</v>
      </c>
      <c r="E15" s="25">
        <v>26872260</v>
      </c>
      <c r="F15" s="25">
        <v>1100000</v>
      </c>
      <c r="G15" s="25">
        <v>28215848</v>
      </c>
      <c r="H15" s="25">
        <v>2339725</v>
      </c>
      <c r="I15" s="25">
        <v>6783351</v>
      </c>
      <c r="J15" s="79">
        <v>18481089</v>
      </c>
      <c r="K15" s="26">
        <f t="shared" ref="K15:K64" si="0">SUM(C15:J15)</f>
        <v>522024342</v>
      </c>
    </row>
    <row r="16" spans="1:12" ht="12.75" x14ac:dyDescent="0.2">
      <c r="B16" s="27" t="s">
        <v>22</v>
      </c>
      <c r="C16" s="28">
        <v>428058680</v>
      </c>
      <c r="D16" s="28">
        <v>190980026</v>
      </c>
      <c r="E16" s="28">
        <v>36836799</v>
      </c>
      <c r="F16" s="28">
        <v>2676310</v>
      </c>
      <c r="G16" s="28">
        <v>52617184</v>
      </c>
      <c r="H16" s="28">
        <v>5975357</v>
      </c>
      <c r="I16" s="28">
        <v>17715171</v>
      </c>
      <c r="J16" s="80">
        <v>26872859</v>
      </c>
      <c r="K16" s="29">
        <f t="shared" si="0"/>
        <v>761732386</v>
      </c>
    </row>
    <row r="17" spans="2:11" ht="12.75" x14ac:dyDescent="0.2">
      <c r="B17" s="30" t="s">
        <v>23</v>
      </c>
      <c r="C17" s="21">
        <v>321264676</v>
      </c>
      <c r="D17" s="21">
        <v>143333471</v>
      </c>
      <c r="E17" s="21">
        <v>25894648</v>
      </c>
      <c r="F17" s="21">
        <v>3760553</v>
      </c>
      <c r="G17" s="21">
        <v>12517810</v>
      </c>
      <c r="H17" s="21">
        <v>1758271</v>
      </c>
      <c r="I17" s="21">
        <v>11387636</v>
      </c>
      <c r="J17" s="78">
        <v>19106063</v>
      </c>
      <c r="K17" s="23">
        <f t="shared" si="0"/>
        <v>539023128</v>
      </c>
    </row>
    <row r="18" spans="2:11" ht="12.75" x14ac:dyDescent="0.2">
      <c r="B18" s="24" t="s">
        <v>24</v>
      </c>
      <c r="C18" s="25">
        <v>2006843537</v>
      </c>
      <c r="D18" s="25">
        <v>895360963</v>
      </c>
      <c r="E18" s="25">
        <v>169966765</v>
      </c>
      <c r="F18" s="25">
        <v>15280331</v>
      </c>
      <c r="G18" s="25">
        <v>472376117</v>
      </c>
      <c r="H18" s="25">
        <v>51266986</v>
      </c>
      <c r="I18" s="25">
        <v>75999265</v>
      </c>
      <c r="J18" s="79">
        <v>134035259</v>
      </c>
      <c r="K18" s="26">
        <f t="shared" si="0"/>
        <v>3821129223</v>
      </c>
    </row>
    <row r="19" spans="2:11" ht="12.75" x14ac:dyDescent="0.2">
      <c r="B19" s="31" t="s">
        <v>25</v>
      </c>
      <c r="C19" s="28">
        <v>309695578</v>
      </c>
      <c r="D19" s="28">
        <v>138171873</v>
      </c>
      <c r="E19" s="28">
        <v>25417803</v>
      </c>
      <c r="F19" s="28">
        <v>3169481</v>
      </c>
      <c r="G19" s="28">
        <v>42952731</v>
      </c>
      <c r="H19" s="28">
        <v>5407123</v>
      </c>
      <c r="I19" s="28">
        <v>12294951</v>
      </c>
      <c r="J19" s="80">
        <v>19602389</v>
      </c>
      <c r="K19" s="29">
        <f t="shared" si="0"/>
        <v>556711929</v>
      </c>
    </row>
    <row r="20" spans="2:11" ht="12.75" x14ac:dyDescent="0.2">
      <c r="B20" s="30" t="s">
        <v>26</v>
      </c>
      <c r="C20" s="21">
        <v>289616981</v>
      </c>
      <c r="D20" s="21">
        <v>129213730</v>
      </c>
      <c r="E20" s="21">
        <v>25428170</v>
      </c>
      <c r="F20" s="21">
        <v>1305705</v>
      </c>
      <c r="G20" s="21">
        <v>45159158</v>
      </c>
      <c r="H20" s="21">
        <v>4741731</v>
      </c>
      <c r="I20" s="21">
        <v>9013604</v>
      </c>
      <c r="J20" s="78">
        <v>18425092</v>
      </c>
      <c r="K20" s="23">
        <f t="shared" si="0"/>
        <v>522904171</v>
      </c>
    </row>
    <row r="21" spans="2:11" ht="12.75" x14ac:dyDescent="0.2">
      <c r="B21" s="30" t="s">
        <v>27</v>
      </c>
      <c r="C21" s="25">
        <v>99109167</v>
      </c>
      <c r="D21" s="25">
        <v>44217936</v>
      </c>
      <c r="E21" s="25">
        <v>8048539</v>
      </c>
      <c r="F21" s="25">
        <v>1100000</v>
      </c>
      <c r="G21" s="25">
        <v>11851703</v>
      </c>
      <c r="H21" s="25">
        <v>1823106</v>
      </c>
      <c r="I21" s="25">
        <v>3763637</v>
      </c>
      <c r="J21" s="79">
        <v>6197003</v>
      </c>
      <c r="K21" s="26">
        <f t="shared" si="0"/>
        <v>176111091</v>
      </c>
    </row>
    <row r="22" spans="2:11" ht="12.75" x14ac:dyDescent="0.2">
      <c r="B22" s="31" t="s">
        <v>28</v>
      </c>
      <c r="C22" s="28">
        <v>94175432</v>
      </c>
      <c r="D22" s="28">
        <v>42016731</v>
      </c>
      <c r="E22" s="28">
        <v>7593117</v>
      </c>
      <c r="F22" s="28">
        <v>1100000</v>
      </c>
      <c r="G22" s="28">
        <v>10283554</v>
      </c>
      <c r="H22" s="28">
        <v>1818843</v>
      </c>
      <c r="I22" s="28">
        <v>3287497</v>
      </c>
      <c r="J22" s="80">
        <v>5841832</v>
      </c>
      <c r="K22" s="29">
        <f t="shared" si="0"/>
        <v>166117006</v>
      </c>
    </row>
    <row r="23" spans="2:11" ht="12.75" x14ac:dyDescent="0.2">
      <c r="B23" s="30" t="s">
        <v>29</v>
      </c>
      <c r="C23" s="21">
        <v>1180788218</v>
      </c>
      <c r="D23" s="21">
        <v>526813205</v>
      </c>
      <c r="E23" s="21">
        <v>100532019</v>
      </c>
      <c r="F23" s="21">
        <v>8463816</v>
      </c>
      <c r="G23" s="21">
        <v>13747891</v>
      </c>
      <c r="H23" s="21">
        <v>21078364</v>
      </c>
      <c r="I23" s="21">
        <v>51733446</v>
      </c>
      <c r="J23" s="78">
        <v>69382009</v>
      </c>
      <c r="K23" s="23">
        <f t="shared" si="0"/>
        <v>1972538968</v>
      </c>
    </row>
    <row r="24" spans="2:11" ht="12.75" x14ac:dyDescent="0.2">
      <c r="B24" s="30" t="s">
        <v>30</v>
      </c>
      <c r="C24" s="25">
        <v>770778267</v>
      </c>
      <c r="D24" s="25">
        <v>343885688</v>
      </c>
      <c r="E24" s="25">
        <v>63273614</v>
      </c>
      <c r="F24" s="25">
        <v>7875149</v>
      </c>
      <c r="G24" s="25">
        <v>68753165</v>
      </c>
      <c r="H24" s="25">
        <v>7915599</v>
      </c>
      <c r="I24" s="25">
        <v>34270928</v>
      </c>
      <c r="J24" s="79">
        <v>47519108</v>
      </c>
      <c r="K24" s="26">
        <f t="shared" si="0"/>
        <v>1344271518</v>
      </c>
    </row>
    <row r="25" spans="2:11" ht="12.75" x14ac:dyDescent="0.2">
      <c r="B25" s="31" t="s">
        <v>31</v>
      </c>
      <c r="C25" s="28">
        <v>99968749</v>
      </c>
      <c r="D25" s="28">
        <v>44601442</v>
      </c>
      <c r="E25" s="28">
        <v>8127885</v>
      </c>
      <c r="F25" s="28">
        <v>1100000</v>
      </c>
      <c r="G25" s="28">
        <v>10526733</v>
      </c>
      <c r="H25" s="28">
        <v>1789176</v>
      </c>
      <c r="I25" s="28">
        <v>3774147</v>
      </c>
      <c r="J25" s="80">
        <v>6197320</v>
      </c>
      <c r="K25" s="29">
        <f t="shared" si="0"/>
        <v>176085452</v>
      </c>
    </row>
    <row r="26" spans="2:11" ht="12.75" x14ac:dyDescent="0.2">
      <c r="B26" s="24" t="s">
        <v>32</v>
      </c>
      <c r="C26" s="21">
        <v>173443974</v>
      </c>
      <c r="D26" s="21">
        <v>77382696</v>
      </c>
      <c r="E26" s="21">
        <v>14233519</v>
      </c>
      <c r="F26" s="21">
        <v>1776694</v>
      </c>
      <c r="G26" s="21">
        <v>13053463</v>
      </c>
      <c r="H26" s="21">
        <v>1660300</v>
      </c>
      <c r="I26" s="21">
        <v>5696414</v>
      </c>
      <c r="J26" s="78">
        <v>10530014</v>
      </c>
      <c r="K26" s="23">
        <f t="shared" si="0"/>
        <v>297777074</v>
      </c>
    </row>
    <row r="27" spans="2:11" ht="12.75" x14ac:dyDescent="0.2">
      <c r="B27" s="30" t="s">
        <v>33</v>
      </c>
      <c r="C27" s="25">
        <v>824763157</v>
      </c>
      <c r="D27" s="25">
        <v>367971255</v>
      </c>
      <c r="E27" s="25">
        <v>65787203</v>
      </c>
      <c r="F27" s="25">
        <v>10344781</v>
      </c>
      <c r="G27" s="25">
        <v>112036063</v>
      </c>
      <c r="H27" s="25">
        <v>17479817</v>
      </c>
      <c r="I27" s="25">
        <v>29785929</v>
      </c>
      <c r="J27" s="79">
        <v>52006868</v>
      </c>
      <c r="K27" s="26">
        <f t="shared" si="0"/>
        <v>1480175073</v>
      </c>
    </row>
    <row r="28" spans="2:11" ht="12.75" x14ac:dyDescent="0.2">
      <c r="B28" s="31" t="s">
        <v>34</v>
      </c>
      <c r="C28" s="28">
        <v>572341616</v>
      </c>
      <c r="D28" s="28">
        <v>255352413</v>
      </c>
      <c r="E28" s="28">
        <v>45459350</v>
      </c>
      <c r="F28" s="28">
        <v>7372184</v>
      </c>
      <c r="G28" s="28">
        <v>47776451</v>
      </c>
      <c r="H28" s="28">
        <v>5343580</v>
      </c>
      <c r="I28" s="28">
        <v>23281586</v>
      </c>
      <c r="J28" s="80">
        <v>35085564</v>
      </c>
      <c r="K28" s="29">
        <f t="shared" si="0"/>
        <v>992012744</v>
      </c>
    </row>
    <row r="29" spans="2:11" ht="12.75" x14ac:dyDescent="0.2">
      <c r="B29" s="30" t="s">
        <v>35</v>
      </c>
      <c r="C29" s="21">
        <v>305017869</v>
      </c>
      <c r="D29" s="21">
        <v>136084895</v>
      </c>
      <c r="E29" s="21">
        <v>22930472</v>
      </c>
      <c r="F29" s="21">
        <v>5225024</v>
      </c>
      <c r="G29" s="21">
        <v>11483255</v>
      </c>
      <c r="H29" s="21">
        <v>2030089</v>
      </c>
      <c r="I29" s="21">
        <v>10764227</v>
      </c>
      <c r="J29" s="78">
        <v>18123004</v>
      </c>
      <c r="K29" s="23">
        <f t="shared" si="0"/>
        <v>511658835</v>
      </c>
    </row>
    <row r="30" spans="2:11" ht="12.75" x14ac:dyDescent="0.2">
      <c r="B30" s="30" t="s">
        <v>36</v>
      </c>
      <c r="C30" s="25">
        <v>232112961</v>
      </c>
      <c r="D30" s="25">
        <v>103558090</v>
      </c>
      <c r="E30" s="25">
        <v>15538951</v>
      </c>
      <c r="F30" s="25">
        <v>5886861</v>
      </c>
      <c r="G30" s="25">
        <v>9608319</v>
      </c>
      <c r="H30" s="25">
        <v>1980348</v>
      </c>
      <c r="I30" s="25">
        <v>10823694</v>
      </c>
      <c r="J30" s="79">
        <v>13919571</v>
      </c>
      <c r="K30" s="26">
        <f t="shared" si="0"/>
        <v>393428795</v>
      </c>
    </row>
    <row r="31" spans="2:11" ht="12.75" x14ac:dyDescent="0.2">
      <c r="B31" s="31" t="s">
        <v>37</v>
      </c>
      <c r="C31" s="28">
        <v>414145382</v>
      </c>
      <c r="D31" s="28">
        <v>184772555</v>
      </c>
      <c r="E31" s="28">
        <v>34575947</v>
      </c>
      <c r="F31" s="28">
        <v>3652857</v>
      </c>
      <c r="G31" s="28">
        <v>13949069</v>
      </c>
      <c r="H31" s="28">
        <v>2596585</v>
      </c>
      <c r="I31" s="28">
        <v>13539026</v>
      </c>
      <c r="J31" s="80">
        <v>24506956</v>
      </c>
      <c r="K31" s="29">
        <f t="shared" si="0"/>
        <v>691738377</v>
      </c>
    </row>
    <row r="32" spans="2:11" ht="12.75" x14ac:dyDescent="0.2">
      <c r="B32" s="30" t="s">
        <v>38</v>
      </c>
      <c r="C32" s="21">
        <v>439659032</v>
      </c>
      <c r="D32" s="21">
        <v>196155568</v>
      </c>
      <c r="E32" s="21">
        <v>36562629</v>
      </c>
      <c r="F32" s="21">
        <v>4021282</v>
      </c>
      <c r="G32" s="21">
        <v>11687645</v>
      </c>
      <c r="H32" s="21">
        <v>4418606</v>
      </c>
      <c r="I32" s="21">
        <v>12368574</v>
      </c>
      <c r="J32" s="78">
        <v>25826945</v>
      </c>
      <c r="K32" s="23">
        <f t="shared" si="0"/>
        <v>730700281</v>
      </c>
    </row>
    <row r="33" spans="2:11" ht="12.75" x14ac:dyDescent="0.2">
      <c r="B33" s="24" t="s">
        <v>39</v>
      </c>
      <c r="C33" s="25">
        <v>110189767</v>
      </c>
      <c r="D33" s="25">
        <v>49161588</v>
      </c>
      <c r="E33" s="25">
        <v>8945735</v>
      </c>
      <c r="F33" s="25">
        <v>1225628</v>
      </c>
      <c r="G33" s="25">
        <v>10499816</v>
      </c>
      <c r="H33" s="25">
        <v>1890799</v>
      </c>
      <c r="I33" s="25">
        <v>3500983</v>
      </c>
      <c r="J33" s="79">
        <v>6766262</v>
      </c>
      <c r="K33" s="26">
        <f t="shared" si="0"/>
        <v>192180578</v>
      </c>
    </row>
    <row r="34" spans="2:11" ht="12.75" x14ac:dyDescent="0.2">
      <c r="B34" s="31" t="s">
        <v>40</v>
      </c>
      <c r="C34" s="28">
        <v>344071777</v>
      </c>
      <c r="D34" s="28">
        <v>153508946</v>
      </c>
      <c r="E34" s="28">
        <v>29469568</v>
      </c>
      <c r="F34" s="28">
        <v>2290904</v>
      </c>
      <c r="G34" s="28">
        <v>54646190</v>
      </c>
      <c r="H34" s="28">
        <v>7104327</v>
      </c>
      <c r="I34" s="28">
        <v>12548337</v>
      </c>
      <c r="J34" s="80">
        <v>21992303</v>
      </c>
      <c r="K34" s="29">
        <f t="shared" si="0"/>
        <v>625632352</v>
      </c>
    </row>
    <row r="35" spans="2:11" ht="12.75" x14ac:dyDescent="0.2">
      <c r="B35" s="30" t="s">
        <v>41</v>
      </c>
      <c r="C35" s="21">
        <v>340716047</v>
      </c>
      <c r="D35" s="21">
        <v>152011775</v>
      </c>
      <c r="E35" s="21">
        <v>29025826</v>
      </c>
      <c r="F35" s="21">
        <v>2424886</v>
      </c>
      <c r="G35" s="21">
        <v>64600266</v>
      </c>
      <c r="H35" s="21">
        <v>9217053</v>
      </c>
      <c r="I35" s="21">
        <v>12154292</v>
      </c>
      <c r="J35" s="78">
        <v>22153160</v>
      </c>
      <c r="K35" s="23">
        <f t="shared" si="0"/>
        <v>632303305</v>
      </c>
    </row>
    <row r="36" spans="2:11" ht="12.75" x14ac:dyDescent="0.2">
      <c r="B36" s="24" t="s">
        <v>42</v>
      </c>
      <c r="C36" s="25">
        <v>614062362</v>
      </c>
      <c r="D36" s="25">
        <v>273966285</v>
      </c>
      <c r="E36" s="25">
        <v>49282338</v>
      </c>
      <c r="F36" s="25">
        <v>7400342</v>
      </c>
      <c r="G36" s="25">
        <v>74925308</v>
      </c>
      <c r="H36" s="25">
        <v>10556076</v>
      </c>
      <c r="I36" s="25">
        <v>27354203</v>
      </c>
      <c r="J36" s="79">
        <v>38598545</v>
      </c>
      <c r="K36" s="26">
        <f t="shared" si="0"/>
        <v>1096145459</v>
      </c>
    </row>
    <row r="37" spans="2:11" ht="12.75" x14ac:dyDescent="0.2">
      <c r="B37" s="27" t="s">
        <v>43</v>
      </c>
      <c r="C37" s="28">
        <v>390216066</v>
      </c>
      <c r="D37" s="28">
        <v>174096399</v>
      </c>
      <c r="E37" s="28">
        <v>30064722</v>
      </c>
      <c r="F37" s="28">
        <v>5955222</v>
      </c>
      <c r="G37" s="28">
        <v>32607575</v>
      </c>
      <c r="H37" s="28">
        <v>4658322</v>
      </c>
      <c r="I37" s="28">
        <v>17308972</v>
      </c>
      <c r="J37" s="80">
        <v>23973884</v>
      </c>
      <c r="K37" s="29">
        <f t="shared" si="0"/>
        <v>678881162</v>
      </c>
    </row>
    <row r="38" spans="2:11" ht="12.75" x14ac:dyDescent="0.2">
      <c r="B38" s="30" t="s">
        <v>44</v>
      </c>
      <c r="C38" s="21">
        <v>300000115</v>
      </c>
      <c r="D38" s="21">
        <v>133846205</v>
      </c>
      <c r="E38" s="21">
        <v>24313915</v>
      </c>
      <c r="F38" s="21">
        <v>3378403</v>
      </c>
      <c r="G38" s="21">
        <v>11395925</v>
      </c>
      <c r="H38" s="21">
        <v>1738945</v>
      </c>
      <c r="I38" s="21">
        <v>11006225</v>
      </c>
      <c r="J38" s="78">
        <v>17844217</v>
      </c>
      <c r="K38" s="23">
        <f t="shared" si="0"/>
        <v>503523950</v>
      </c>
    </row>
    <row r="39" spans="2:11" ht="12.75" x14ac:dyDescent="0.2">
      <c r="B39" s="30" t="s">
        <v>45</v>
      </c>
      <c r="C39" s="25">
        <v>585741053</v>
      </c>
      <c r="D39" s="25">
        <v>261330624</v>
      </c>
      <c r="E39" s="25">
        <v>48559865</v>
      </c>
      <c r="F39" s="25">
        <v>5508540</v>
      </c>
      <c r="G39" s="25">
        <v>23974956</v>
      </c>
      <c r="H39" s="25">
        <v>5322199</v>
      </c>
      <c r="I39" s="25">
        <v>20299651</v>
      </c>
      <c r="J39" s="79">
        <v>34858690</v>
      </c>
      <c r="K39" s="26">
        <f t="shared" si="0"/>
        <v>985595578</v>
      </c>
    </row>
    <row r="40" spans="2:11" ht="12.75" x14ac:dyDescent="0.2">
      <c r="B40" s="27" t="s">
        <v>46</v>
      </c>
      <c r="C40" s="28">
        <v>252739300</v>
      </c>
      <c r="D40" s="28">
        <v>112760611</v>
      </c>
      <c r="E40" s="28">
        <v>21486120</v>
      </c>
      <c r="F40" s="28">
        <v>1843661</v>
      </c>
      <c r="G40" s="28">
        <v>15243222</v>
      </c>
      <c r="H40" s="28">
        <v>1852670</v>
      </c>
      <c r="I40" s="28">
        <v>6108251</v>
      </c>
      <c r="J40" s="80">
        <v>15124721</v>
      </c>
      <c r="K40" s="29">
        <f t="shared" si="0"/>
        <v>427158556</v>
      </c>
    </row>
    <row r="41" spans="2:11" ht="12.75" x14ac:dyDescent="0.2">
      <c r="B41" s="30" t="s">
        <v>47</v>
      </c>
      <c r="C41" s="21">
        <v>176239145</v>
      </c>
      <c r="D41" s="21">
        <v>78629773</v>
      </c>
      <c r="E41" s="21">
        <v>12704769</v>
      </c>
      <c r="F41" s="21">
        <v>3563460</v>
      </c>
      <c r="G41" s="21">
        <v>10433932</v>
      </c>
      <c r="H41" s="21">
        <v>1692343</v>
      </c>
      <c r="I41" s="21">
        <v>7017923</v>
      </c>
      <c r="J41" s="78">
        <v>10640428</v>
      </c>
      <c r="K41" s="23">
        <f t="shared" si="0"/>
        <v>300921773</v>
      </c>
    </row>
    <row r="42" spans="2:11" ht="12.75" x14ac:dyDescent="0.2">
      <c r="B42" s="30" t="s">
        <v>48</v>
      </c>
      <c r="C42" s="25">
        <v>209053314</v>
      </c>
      <c r="D42" s="25">
        <v>93269940</v>
      </c>
      <c r="E42" s="25">
        <v>18197229</v>
      </c>
      <c r="F42" s="25">
        <v>1100000</v>
      </c>
      <c r="G42" s="25">
        <v>33248776</v>
      </c>
      <c r="H42" s="25">
        <v>3373137</v>
      </c>
      <c r="I42" s="25">
        <v>6476624</v>
      </c>
      <c r="J42" s="79">
        <v>13322710</v>
      </c>
      <c r="K42" s="26">
        <f t="shared" si="0"/>
        <v>378041730</v>
      </c>
    </row>
    <row r="43" spans="2:11" ht="12.75" x14ac:dyDescent="0.2">
      <c r="B43" s="27" t="s">
        <v>49</v>
      </c>
      <c r="C43" s="28">
        <v>97422106</v>
      </c>
      <c r="D43" s="28">
        <v>43465247</v>
      </c>
      <c r="E43" s="28">
        <v>7892810</v>
      </c>
      <c r="F43" s="28">
        <v>1100000</v>
      </c>
      <c r="G43" s="28">
        <v>10499268</v>
      </c>
      <c r="H43" s="28">
        <v>1614657</v>
      </c>
      <c r="I43" s="28">
        <v>3961339</v>
      </c>
      <c r="J43" s="80">
        <v>6058775</v>
      </c>
      <c r="K43" s="29">
        <f t="shared" si="0"/>
        <v>172014202</v>
      </c>
    </row>
    <row r="44" spans="2:11" ht="12.75" x14ac:dyDescent="0.2">
      <c r="B44" s="30" t="s">
        <v>50</v>
      </c>
      <c r="C44" s="21">
        <v>562608663</v>
      </c>
      <c r="D44" s="21">
        <v>251010019</v>
      </c>
      <c r="E44" s="21">
        <v>48304625</v>
      </c>
      <c r="F44" s="21">
        <v>3628482</v>
      </c>
      <c r="G44" s="21">
        <v>106194697</v>
      </c>
      <c r="H44" s="21">
        <v>12783978</v>
      </c>
      <c r="I44" s="21">
        <v>18452515</v>
      </c>
      <c r="J44" s="78">
        <v>36505750</v>
      </c>
      <c r="K44" s="23">
        <f t="shared" si="0"/>
        <v>1039488729</v>
      </c>
    </row>
    <row r="45" spans="2:11" ht="12.75" x14ac:dyDescent="0.2">
      <c r="B45" s="24" t="s">
        <v>51</v>
      </c>
      <c r="C45" s="25">
        <v>226153447</v>
      </c>
      <c r="D45" s="25">
        <v>100899230</v>
      </c>
      <c r="E45" s="25">
        <v>19261313</v>
      </c>
      <c r="F45" s="25">
        <v>1614390</v>
      </c>
      <c r="G45" s="25">
        <v>11617717</v>
      </c>
      <c r="H45" s="25">
        <v>1649347</v>
      </c>
      <c r="I45" s="25">
        <v>7588288</v>
      </c>
      <c r="J45" s="79">
        <v>13537101</v>
      </c>
      <c r="K45" s="26">
        <f t="shared" si="0"/>
        <v>382320833</v>
      </c>
    </row>
    <row r="46" spans="2:11" ht="12.75" x14ac:dyDescent="0.2">
      <c r="B46" s="27" t="s">
        <v>52</v>
      </c>
      <c r="C46" s="28">
        <v>938651569</v>
      </c>
      <c r="D46" s="28">
        <v>418783008</v>
      </c>
      <c r="E46" s="28">
        <v>80477854</v>
      </c>
      <c r="F46" s="28">
        <v>6166906</v>
      </c>
      <c r="G46" s="28">
        <v>187064180</v>
      </c>
      <c r="H46" s="28">
        <v>25667619</v>
      </c>
      <c r="I46" s="28">
        <v>29497151</v>
      </c>
      <c r="J46" s="80">
        <v>61221017</v>
      </c>
      <c r="K46" s="29">
        <f t="shared" si="0"/>
        <v>1747529304</v>
      </c>
    </row>
    <row r="47" spans="2:11" ht="12.75" x14ac:dyDescent="0.2">
      <c r="B47" s="30" t="s">
        <v>53</v>
      </c>
      <c r="C47" s="21">
        <v>627408522</v>
      </c>
      <c r="D47" s="21">
        <v>279920725</v>
      </c>
      <c r="E47" s="21">
        <v>51469580</v>
      </c>
      <c r="F47" s="21">
        <v>6445053</v>
      </c>
      <c r="G47" s="21">
        <v>52036916</v>
      </c>
      <c r="H47" s="21">
        <v>5945751</v>
      </c>
      <c r="I47" s="21">
        <v>24188466</v>
      </c>
      <c r="J47" s="78">
        <v>38399900</v>
      </c>
      <c r="K47" s="23">
        <f t="shared" si="0"/>
        <v>1085814913</v>
      </c>
    </row>
    <row r="48" spans="2:11" ht="12.75" x14ac:dyDescent="0.2">
      <c r="B48" s="24" t="s">
        <v>54</v>
      </c>
      <c r="C48" s="25">
        <v>151076789</v>
      </c>
      <c r="D48" s="25">
        <v>67403490</v>
      </c>
      <c r="E48" s="25">
        <v>10320369</v>
      </c>
      <c r="F48" s="25">
        <v>3625181</v>
      </c>
      <c r="G48" s="25">
        <v>10738697</v>
      </c>
      <c r="H48" s="25">
        <v>1725070</v>
      </c>
      <c r="I48" s="25">
        <v>4451648</v>
      </c>
      <c r="J48" s="79">
        <v>9129902</v>
      </c>
      <c r="K48" s="26">
        <f t="shared" si="0"/>
        <v>258471146</v>
      </c>
    </row>
    <row r="49" spans="2:11" ht="12.75" x14ac:dyDescent="0.2">
      <c r="B49" s="31" t="s">
        <v>55</v>
      </c>
      <c r="C49" s="28">
        <v>785233900</v>
      </c>
      <c r="D49" s="28">
        <v>350335125</v>
      </c>
      <c r="E49" s="28">
        <v>63894226</v>
      </c>
      <c r="F49" s="28">
        <v>8588903</v>
      </c>
      <c r="G49" s="28">
        <v>97375768</v>
      </c>
      <c r="H49" s="28">
        <v>11858905</v>
      </c>
      <c r="I49" s="28">
        <v>29021963</v>
      </c>
      <c r="J49" s="80">
        <v>49199470</v>
      </c>
      <c r="K49" s="29">
        <f t="shared" si="0"/>
        <v>1395508260</v>
      </c>
    </row>
    <row r="50" spans="2:11" ht="12.75" x14ac:dyDescent="0.2">
      <c r="B50" s="30" t="s">
        <v>56</v>
      </c>
      <c r="C50" s="21">
        <v>394881552</v>
      </c>
      <c r="D50" s="21">
        <v>176177923</v>
      </c>
      <c r="E50" s="21">
        <v>31267570</v>
      </c>
      <c r="F50" s="21">
        <v>5183035</v>
      </c>
      <c r="G50" s="21">
        <v>11933351</v>
      </c>
      <c r="H50" s="21">
        <v>2642548</v>
      </c>
      <c r="I50" s="21">
        <v>14807375</v>
      </c>
      <c r="J50" s="78">
        <v>23386200</v>
      </c>
      <c r="K50" s="23">
        <f t="shared" si="0"/>
        <v>660279554</v>
      </c>
    </row>
    <row r="51" spans="2:11" ht="12.75" x14ac:dyDescent="0.2">
      <c r="B51" s="30" t="s">
        <v>57</v>
      </c>
      <c r="C51" s="25">
        <v>304899061</v>
      </c>
      <c r="D51" s="25">
        <v>136031889</v>
      </c>
      <c r="E51" s="25">
        <v>25255795</v>
      </c>
      <c r="F51" s="25">
        <v>2888734</v>
      </c>
      <c r="G51" s="25">
        <v>19784731</v>
      </c>
      <c r="H51" s="25">
        <v>3715873</v>
      </c>
      <c r="I51" s="25">
        <v>9424190</v>
      </c>
      <c r="J51" s="79">
        <v>18372052</v>
      </c>
      <c r="K51" s="26">
        <f t="shared" si="0"/>
        <v>520372325</v>
      </c>
    </row>
    <row r="52" spans="2:11" ht="12.75" x14ac:dyDescent="0.2">
      <c r="B52" s="31" t="s">
        <v>58</v>
      </c>
      <c r="C52" s="28">
        <v>974540418</v>
      </c>
      <c r="D52" s="28">
        <v>434794956</v>
      </c>
      <c r="E52" s="28">
        <v>83377300</v>
      </c>
      <c r="F52" s="28">
        <v>6580277</v>
      </c>
      <c r="G52" s="28">
        <v>106727456</v>
      </c>
      <c r="H52" s="28">
        <v>13333944</v>
      </c>
      <c r="I52" s="28">
        <v>28552110</v>
      </c>
      <c r="J52" s="80">
        <v>60267628</v>
      </c>
      <c r="K52" s="29">
        <f t="shared" si="0"/>
        <v>1708174089</v>
      </c>
    </row>
    <row r="53" spans="2:11" ht="12.75" x14ac:dyDescent="0.2">
      <c r="B53" s="30" t="s">
        <v>59</v>
      </c>
      <c r="C53" s="21">
        <v>132453961</v>
      </c>
      <c r="D53" s="21">
        <v>59094844</v>
      </c>
      <c r="E53" s="21">
        <v>11126519</v>
      </c>
      <c r="F53" s="21">
        <v>1100000</v>
      </c>
      <c r="G53" s="21">
        <v>10677991</v>
      </c>
      <c r="H53" s="21">
        <v>1913393</v>
      </c>
      <c r="I53" s="21">
        <v>3291094</v>
      </c>
      <c r="J53" s="78">
        <v>8028440</v>
      </c>
      <c r="K53" s="23">
        <f t="shared" si="0"/>
        <v>227686242</v>
      </c>
    </row>
    <row r="54" spans="2:11" ht="12.75" x14ac:dyDescent="0.2">
      <c r="B54" s="30" t="s">
        <v>60</v>
      </c>
      <c r="C54" s="25">
        <v>415742222</v>
      </c>
      <c r="D54" s="25">
        <v>185484991</v>
      </c>
      <c r="E54" s="25">
        <v>34153894</v>
      </c>
      <c r="F54" s="25">
        <v>4222311</v>
      </c>
      <c r="G54" s="25">
        <v>13283296</v>
      </c>
      <c r="H54" s="25">
        <v>3215728</v>
      </c>
      <c r="I54" s="25">
        <v>16368383</v>
      </c>
      <c r="J54" s="79">
        <v>24676391</v>
      </c>
      <c r="K54" s="26">
        <f t="shared" si="0"/>
        <v>697147216</v>
      </c>
    </row>
    <row r="55" spans="2:11" ht="12.75" x14ac:dyDescent="0.2">
      <c r="B55" s="31" t="s">
        <v>61</v>
      </c>
      <c r="C55" s="28">
        <v>171204644</v>
      </c>
      <c r="D55" s="28">
        <v>76383611</v>
      </c>
      <c r="E55" s="28">
        <v>13481686</v>
      </c>
      <c r="F55" s="28">
        <v>2321820</v>
      </c>
      <c r="G55" s="28">
        <v>12500666</v>
      </c>
      <c r="H55" s="28">
        <v>1812724</v>
      </c>
      <c r="I55" s="28">
        <v>5520937</v>
      </c>
      <c r="J55" s="80">
        <v>10376030</v>
      </c>
      <c r="K55" s="29">
        <f t="shared" si="0"/>
        <v>293602118</v>
      </c>
    </row>
    <row r="56" spans="2:11" ht="12.75" x14ac:dyDescent="0.2">
      <c r="B56" s="30" t="s">
        <v>62</v>
      </c>
      <c r="C56" s="21">
        <v>511588231</v>
      </c>
      <c r="D56" s="21">
        <v>228247057</v>
      </c>
      <c r="E56" s="21">
        <v>42511576</v>
      </c>
      <c r="F56" s="21">
        <v>4711953</v>
      </c>
      <c r="G56" s="21">
        <v>37634452</v>
      </c>
      <c r="H56" s="21">
        <v>4916938</v>
      </c>
      <c r="I56" s="21">
        <v>19043596</v>
      </c>
      <c r="J56" s="78">
        <v>31109366</v>
      </c>
      <c r="K56" s="23">
        <f t="shared" si="0"/>
        <v>879763169</v>
      </c>
    </row>
    <row r="57" spans="2:11" ht="12.75" x14ac:dyDescent="0.2">
      <c r="B57" s="24" t="s">
        <v>63</v>
      </c>
      <c r="C57" s="25">
        <v>2075374961</v>
      </c>
      <c r="D57" s="25">
        <v>925936521</v>
      </c>
      <c r="E57" s="25">
        <v>174071801</v>
      </c>
      <c r="F57" s="25">
        <v>17501272</v>
      </c>
      <c r="G57" s="25">
        <v>167065149</v>
      </c>
      <c r="H57" s="25">
        <v>25005738</v>
      </c>
      <c r="I57" s="25">
        <v>81818317</v>
      </c>
      <c r="J57" s="79">
        <v>126896081</v>
      </c>
      <c r="K57" s="26">
        <f t="shared" si="0"/>
        <v>3593669840</v>
      </c>
    </row>
    <row r="58" spans="2:11" ht="12.75" x14ac:dyDescent="0.2">
      <c r="B58" s="31" t="s">
        <v>64</v>
      </c>
      <c r="C58" s="28">
        <v>211597194</v>
      </c>
      <c r="D58" s="28">
        <v>94404902</v>
      </c>
      <c r="E58" s="28">
        <v>17964168</v>
      </c>
      <c r="F58" s="28">
        <v>1567881</v>
      </c>
      <c r="G58" s="28">
        <v>13167815</v>
      </c>
      <c r="H58" s="28">
        <v>3324611</v>
      </c>
      <c r="I58" s="28">
        <v>6749364</v>
      </c>
      <c r="J58" s="80">
        <v>12736423</v>
      </c>
      <c r="K58" s="29">
        <f t="shared" si="0"/>
        <v>361512358</v>
      </c>
    </row>
    <row r="59" spans="2:11" ht="12.75" x14ac:dyDescent="0.2">
      <c r="B59" s="24" t="s">
        <v>65</v>
      </c>
      <c r="C59" s="21">
        <v>121110551</v>
      </c>
      <c r="D59" s="21">
        <v>54033938</v>
      </c>
      <c r="E59" s="21">
        <v>10079436</v>
      </c>
      <c r="F59" s="21">
        <v>1100000</v>
      </c>
      <c r="G59" s="21">
        <v>12114603</v>
      </c>
      <c r="H59" s="21">
        <v>2157786</v>
      </c>
      <c r="I59" s="21">
        <v>3262912</v>
      </c>
      <c r="J59" s="78">
        <v>7436631</v>
      </c>
      <c r="K59" s="23">
        <f t="shared" si="0"/>
        <v>211295857</v>
      </c>
    </row>
    <row r="60" spans="2:11" ht="12.75" x14ac:dyDescent="0.2">
      <c r="B60" s="30" t="s">
        <v>66</v>
      </c>
      <c r="C60" s="25">
        <v>608265970</v>
      </c>
      <c r="D60" s="25">
        <v>271380202</v>
      </c>
      <c r="E60" s="25">
        <v>51685704</v>
      </c>
      <c r="F60" s="25">
        <v>4461924</v>
      </c>
      <c r="G60" s="25">
        <v>55810252</v>
      </c>
      <c r="H60" s="25">
        <v>7734541</v>
      </c>
      <c r="I60" s="25">
        <v>22705455</v>
      </c>
      <c r="J60" s="79">
        <v>37397115</v>
      </c>
      <c r="K60" s="26">
        <f t="shared" si="0"/>
        <v>1059441163</v>
      </c>
    </row>
    <row r="61" spans="2:11" ht="12.75" x14ac:dyDescent="0.2">
      <c r="B61" s="27" t="s">
        <v>67</v>
      </c>
      <c r="C61" s="28">
        <v>404816761</v>
      </c>
      <c r="D61" s="28">
        <v>180610555</v>
      </c>
      <c r="E61" s="28">
        <v>33304358</v>
      </c>
      <c r="F61" s="28">
        <v>4063343</v>
      </c>
      <c r="G61" s="28">
        <v>37673875</v>
      </c>
      <c r="H61" s="28">
        <v>7514500</v>
      </c>
      <c r="I61" s="28">
        <v>12963012</v>
      </c>
      <c r="J61" s="80">
        <v>24828080</v>
      </c>
      <c r="K61" s="29">
        <f t="shared" si="0"/>
        <v>705774484</v>
      </c>
    </row>
    <row r="62" spans="2:11" ht="12.75" x14ac:dyDescent="0.2">
      <c r="B62" s="30" t="s">
        <v>68</v>
      </c>
      <c r="C62" s="21">
        <v>269925770</v>
      </c>
      <c r="D62" s="21">
        <v>120428421</v>
      </c>
      <c r="E62" s="21">
        <v>22930968</v>
      </c>
      <c r="F62" s="21">
        <v>1985257</v>
      </c>
      <c r="G62" s="21">
        <v>14641792</v>
      </c>
      <c r="H62" s="21">
        <v>1751469</v>
      </c>
      <c r="I62" s="21">
        <v>7196050</v>
      </c>
      <c r="J62" s="78">
        <v>16117630</v>
      </c>
      <c r="K62" s="23">
        <f t="shared" si="0"/>
        <v>454977357</v>
      </c>
    </row>
    <row r="63" spans="2:11" ht="12.75" x14ac:dyDescent="0.2">
      <c r="B63" s="30" t="s">
        <v>69</v>
      </c>
      <c r="C63" s="25">
        <v>457352636</v>
      </c>
      <c r="D63" s="25">
        <v>204049638</v>
      </c>
      <c r="E63" s="25">
        <v>36607568</v>
      </c>
      <c r="F63" s="25">
        <v>5609598</v>
      </c>
      <c r="G63" s="25">
        <v>27734145</v>
      </c>
      <c r="H63" s="25">
        <v>4659887</v>
      </c>
      <c r="I63" s="25">
        <v>19651151</v>
      </c>
      <c r="J63" s="79">
        <v>27689394</v>
      </c>
      <c r="K63" s="26">
        <f t="shared" si="0"/>
        <v>783354017</v>
      </c>
    </row>
    <row r="64" spans="2:11" ht="12.75" x14ac:dyDescent="0.2">
      <c r="B64" s="31" t="s">
        <v>70</v>
      </c>
      <c r="C64" s="28">
        <v>156788629</v>
      </c>
      <c r="D64" s="28">
        <v>69951850</v>
      </c>
      <c r="E64" s="28">
        <v>13372796</v>
      </c>
      <c r="F64" s="28">
        <v>1100000</v>
      </c>
      <c r="G64" s="28">
        <v>10671227</v>
      </c>
      <c r="H64" s="28">
        <v>1629465</v>
      </c>
      <c r="I64" s="28">
        <v>3772387</v>
      </c>
      <c r="J64" s="80">
        <v>9426662</v>
      </c>
      <c r="K64" s="29">
        <f t="shared" si="0"/>
        <v>266713016</v>
      </c>
    </row>
    <row r="65" spans="2:11" ht="12.75" x14ac:dyDescent="0.2">
      <c r="B65" s="32"/>
      <c r="C65" s="33"/>
      <c r="D65" s="33"/>
      <c r="E65" s="33"/>
      <c r="F65" s="21"/>
      <c r="G65" s="21"/>
      <c r="H65" s="33"/>
      <c r="I65" s="21"/>
      <c r="J65" s="78"/>
      <c r="K65" s="23"/>
    </row>
    <row r="66" spans="2:11" ht="12.75" x14ac:dyDescent="0.2">
      <c r="B66" s="34" t="s">
        <v>71</v>
      </c>
      <c r="C66" s="35">
        <f t="shared" ref="C66:G66" si="1">SUM(C14:C64)</f>
        <v>23261124229</v>
      </c>
      <c r="D66" s="35">
        <f t="shared" si="1"/>
        <v>10378040041</v>
      </c>
      <c r="E66" s="35">
        <f t="shared" si="1"/>
        <v>1927180700</v>
      </c>
      <c r="F66" s="33">
        <f t="shared" si="1"/>
        <v>220000000</v>
      </c>
      <c r="G66" s="33">
        <f t="shared" si="1"/>
        <v>2358701911</v>
      </c>
      <c r="H66" s="35">
        <f>SUM(H14:H64)</f>
        <v>338546595</v>
      </c>
      <c r="I66" s="33">
        <f>SUM(I14:I64)</f>
        <v>850000000</v>
      </c>
      <c r="J66" s="81">
        <f>SUM(J14:J64)</f>
        <v>1437706524</v>
      </c>
      <c r="K66" s="36">
        <f>SUM(K14:K64)</f>
        <v>40771300000</v>
      </c>
    </row>
    <row r="67" spans="2:11" s="86" customFormat="1" ht="12.75" x14ac:dyDescent="0.2">
      <c r="B67" s="83"/>
      <c r="C67" s="37"/>
      <c r="D67" s="37"/>
      <c r="E67" s="37"/>
      <c r="F67" s="37"/>
      <c r="G67" s="37"/>
      <c r="H67" s="37"/>
      <c r="I67" s="37"/>
      <c r="J67" s="37"/>
      <c r="K67" s="37"/>
    </row>
    <row r="68" spans="2:11" s="86" customFormat="1" ht="15" x14ac:dyDescent="0.25">
      <c r="B68" s="94" t="s">
        <v>85</v>
      </c>
      <c r="C68" s="37"/>
      <c r="D68" s="37"/>
      <c r="E68" s="37"/>
      <c r="F68" s="37"/>
      <c r="G68" s="37"/>
      <c r="H68" s="37"/>
      <c r="I68" s="37"/>
      <c r="J68" s="37"/>
      <c r="K68" s="37"/>
    </row>
    <row r="69" spans="2:11" ht="12.75" x14ac:dyDescent="0.2">
      <c r="B69" s="82" t="s">
        <v>86</v>
      </c>
      <c r="C69" s="37"/>
      <c r="D69" s="37"/>
      <c r="E69" s="37"/>
      <c r="F69" s="37"/>
      <c r="G69" s="37"/>
      <c r="H69" s="37"/>
      <c r="I69" s="37"/>
      <c r="J69" s="37"/>
      <c r="K69" s="37"/>
    </row>
    <row r="70" spans="2:11" ht="12.75" hidden="1" customHeight="1" x14ac:dyDescent="0.2"/>
    <row r="71" spans="2:11" ht="12.75" hidden="1" customHeight="1" x14ac:dyDescent="0.2"/>
    <row r="72" spans="2:11" ht="12.75" hidden="1" customHeight="1" x14ac:dyDescent="0.2"/>
    <row r="73" spans="2:11" ht="12.75" hidden="1" customHeight="1" x14ac:dyDescent="0.2"/>
    <row r="74" spans="2:11" ht="12.75" hidden="1" customHeight="1" x14ac:dyDescent="0.2"/>
    <row r="75" spans="2:11" ht="12.75" hidden="1" customHeight="1" x14ac:dyDescent="0.2"/>
    <row r="76" spans="2:11" ht="12.75" hidden="1" customHeight="1" x14ac:dyDescent="0.2"/>
    <row r="77" spans="2:11" ht="12.75" hidden="1" customHeight="1" x14ac:dyDescent="0.2"/>
    <row r="78" spans="2:11" ht="12.75" hidden="1" customHeight="1" x14ac:dyDescent="0.2"/>
    <row r="79" spans="2:11" ht="12.75" hidden="1" customHeight="1" x14ac:dyDescent="0.2"/>
    <row r="80" spans="2:11"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sheetData>
  <printOptions horizontalCentered="1" verticalCentered="1"/>
  <pageMargins left="0.35" right="0.35" top="0.3" bottom="0.3" header="0.5" footer="0.5"/>
  <pageSetup scale="6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IV92"/>
  <sheetViews>
    <sheetView topLeftCell="A2" workbookViewId="0">
      <selection sqref="A1:XFD1"/>
    </sheetView>
  </sheetViews>
  <sheetFormatPr defaultColWidth="0" defaultRowHeight="0" customHeight="1" zeroHeight="1" x14ac:dyDescent="0.2"/>
  <cols>
    <col min="1" max="1" width="20.7109375" customWidth="1"/>
    <col min="2" max="2" width="20.140625" customWidth="1"/>
    <col min="3" max="8" width="15.7109375" customWidth="1"/>
    <col min="9" max="9" width="15.7109375" style="86" customWidth="1"/>
    <col min="10" max="11" width="15.7109375" customWidth="1"/>
    <col min="12" max="12" width="11.7109375" customWidth="1"/>
    <col min="13" max="236" width="9.140625" hidden="1" customWidth="1"/>
    <col min="237" max="256" width="9.140625" hidden="1"/>
  </cols>
  <sheetData>
    <row r="1" spans="1:12" s="86" customFormat="1" ht="0" hidden="1" customHeight="1" x14ac:dyDescent="0.2">
      <c r="A1" s="86" t="s">
        <v>106</v>
      </c>
    </row>
    <row r="2" spans="1:12" ht="12.75" x14ac:dyDescent="0.2">
      <c r="A2" s="1" t="s">
        <v>74</v>
      </c>
      <c r="B2" s="1"/>
      <c r="C2" s="93" t="s">
        <v>0</v>
      </c>
      <c r="D2" s="2"/>
      <c r="E2" s="2"/>
      <c r="F2" s="2"/>
      <c r="G2" s="2"/>
      <c r="H2" s="2"/>
      <c r="I2" s="93"/>
      <c r="J2" s="2"/>
      <c r="K2" s="2"/>
      <c r="L2" s="3">
        <v>42215</v>
      </c>
    </row>
    <row r="3" spans="1:12" ht="15.75" customHeight="1" x14ac:dyDescent="0.2">
      <c r="A3" s="4" t="s">
        <v>75</v>
      </c>
      <c r="B3" s="4"/>
      <c r="C3" s="93" t="s">
        <v>1</v>
      </c>
      <c r="D3" s="2"/>
      <c r="E3" s="2"/>
      <c r="F3" s="2"/>
      <c r="G3" s="2"/>
      <c r="H3" s="2"/>
      <c r="I3" s="93"/>
      <c r="J3" s="2"/>
      <c r="K3" s="2"/>
      <c r="L3" s="5"/>
    </row>
    <row r="4" spans="1:12" ht="12.75" customHeight="1" x14ac:dyDescent="0.2">
      <c r="B4" s="6"/>
      <c r="C4" s="7"/>
      <c r="D4" s="7"/>
      <c r="E4" s="7"/>
      <c r="F4" s="7"/>
      <c r="G4" s="7"/>
      <c r="H4" s="7"/>
      <c r="I4" s="7"/>
      <c r="J4" s="7"/>
      <c r="K4" s="7"/>
    </row>
    <row r="5" spans="1:12" ht="12.75" x14ac:dyDescent="0.2">
      <c r="B5" s="6"/>
      <c r="C5" s="8"/>
      <c r="D5" s="6"/>
      <c r="E5" s="6"/>
      <c r="F5" s="6"/>
      <c r="H5" s="9"/>
      <c r="I5" s="9"/>
      <c r="J5" s="9"/>
      <c r="K5" s="9"/>
    </row>
    <row r="6" spans="1:12" ht="12.75" x14ac:dyDescent="0.2">
      <c r="B6" s="10"/>
      <c r="C6" s="76" t="s">
        <v>99</v>
      </c>
      <c r="D6" s="76"/>
      <c r="E6" s="76"/>
      <c r="F6" s="76"/>
      <c r="G6" s="76"/>
      <c r="H6" s="76"/>
      <c r="I6" s="76"/>
      <c r="J6" s="76"/>
      <c r="K6" s="76"/>
    </row>
    <row r="7" spans="1:12" ht="12.75" x14ac:dyDescent="0.2">
      <c r="B7" s="10"/>
      <c r="C7" s="12" t="s">
        <v>2</v>
      </c>
      <c r="D7" s="12"/>
      <c r="E7" s="12"/>
      <c r="F7" s="12"/>
      <c r="G7" s="12"/>
      <c r="H7" s="12"/>
      <c r="I7" s="12"/>
      <c r="J7" s="12"/>
      <c r="K7" s="12"/>
    </row>
    <row r="8" spans="1:12" ht="12.75" x14ac:dyDescent="0.2">
      <c r="G8" s="13"/>
      <c r="H8" s="13"/>
      <c r="I8" s="13"/>
      <c r="J8" s="13"/>
      <c r="K8" s="13"/>
    </row>
    <row r="9" spans="1:12" ht="14.25" customHeight="1" x14ac:dyDescent="0.25">
      <c r="B9" s="14"/>
      <c r="C9" s="15" t="s">
        <v>3</v>
      </c>
      <c r="D9" s="14"/>
      <c r="E9" s="15" t="s">
        <v>4</v>
      </c>
      <c r="F9" s="15" t="s">
        <v>5</v>
      </c>
      <c r="G9" s="15"/>
      <c r="H9" s="15"/>
      <c r="I9" s="15"/>
      <c r="J9" s="15"/>
      <c r="K9" s="15"/>
    </row>
    <row r="10" spans="1:12" ht="12.75" x14ac:dyDescent="0.2">
      <c r="C10" s="15" t="s">
        <v>4</v>
      </c>
      <c r="D10" s="15" t="s">
        <v>6</v>
      </c>
      <c r="E10" s="15" t="s">
        <v>7</v>
      </c>
      <c r="F10" s="15" t="s">
        <v>4</v>
      </c>
      <c r="G10" s="15"/>
      <c r="H10" s="15"/>
      <c r="I10" s="15" t="s">
        <v>9</v>
      </c>
      <c r="J10" s="15"/>
      <c r="K10" s="15"/>
    </row>
    <row r="11" spans="1:12" ht="15" x14ac:dyDescent="0.25">
      <c r="B11" s="16"/>
      <c r="C11" s="15" t="s">
        <v>8</v>
      </c>
      <c r="D11" s="15" t="s">
        <v>9</v>
      </c>
      <c r="E11" s="15" t="s">
        <v>10</v>
      </c>
      <c r="F11" s="15" t="s">
        <v>11</v>
      </c>
      <c r="G11" s="15" t="s">
        <v>12</v>
      </c>
      <c r="H11" s="15" t="s">
        <v>13</v>
      </c>
      <c r="I11" s="15" t="s">
        <v>87</v>
      </c>
      <c r="J11" s="15" t="s">
        <v>81</v>
      </c>
      <c r="K11" s="15" t="s">
        <v>15</v>
      </c>
    </row>
    <row r="12" spans="1:12" ht="12.75" x14ac:dyDescent="0.2">
      <c r="B12" s="17" t="s">
        <v>16</v>
      </c>
      <c r="C12" s="17" t="s">
        <v>17</v>
      </c>
      <c r="D12" s="17" t="s">
        <v>17</v>
      </c>
      <c r="E12" s="17" t="s">
        <v>17</v>
      </c>
      <c r="F12" s="17" t="s">
        <v>17</v>
      </c>
      <c r="G12" s="17" t="s">
        <v>17</v>
      </c>
      <c r="H12" s="17" t="s">
        <v>18</v>
      </c>
      <c r="I12" s="17" t="s">
        <v>17</v>
      </c>
      <c r="J12" s="17" t="s">
        <v>82</v>
      </c>
      <c r="K12" s="17" t="s">
        <v>19</v>
      </c>
    </row>
    <row r="13" spans="1:12" ht="12.75" x14ac:dyDescent="0.2">
      <c r="B13" s="18"/>
      <c r="C13" s="18"/>
      <c r="D13" s="18"/>
      <c r="E13" s="18"/>
      <c r="F13" s="18"/>
      <c r="G13" s="19"/>
      <c r="H13" s="19"/>
      <c r="I13" s="77"/>
      <c r="J13" s="77"/>
      <c r="K13" s="77"/>
    </row>
    <row r="14" spans="1:12" ht="12.75" x14ac:dyDescent="0.2">
      <c r="B14" s="20" t="s">
        <v>20</v>
      </c>
      <c r="C14" s="21">
        <v>484129439</v>
      </c>
      <c r="D14" s="21">
        <v>215996211</v>
      </c>
      <c r="E14" s="21">
        <v>40157265</v>
      </c>
      <c r="F14" s="21">
        <v>4531606</v>
      </c>
      <c r="G14" s="22">
        <v>11824715</v>
      </c>
      <c r="H14" s="21">
        <v>3249540</v>
      </c>
      <c r="I14" s="21">
        <v>17653753</v>
      </c>
      <c r="J14" s="78">
        <v>38588442</v>
      </c>
      <c r="K14" s="23">
        <f>SUM(C14:J14)</f>
        <v>816130971</v>
      </c>
    </row>
    <row r="15" spans="1:12" ht="12.75" x14ac:dyDescent="0.2">
      <c r="B15" s="24" t="s">
        <v>21</v>
      </c>
      <c r="C15" s="25">
        <v>309327590</v>
      </c>
      <c r="D15" s="25">
        <v>138007694</v>
      </c>
      <c r="E15" s="25">
        <v>27453316</v>
      </c>
      <c r="F15" s="25">
        <v>1100000</v>
      </c>
      <c r="G15" s="25">
        <v>28801964</v>
      </c>
      <c r="H15" s="25">
        <v>2418554</v>
      </c>
      <c r="I15" s="25">
        <v>6783351</v>
      </c>
      <c r="J15" s="79">
        <v>25491158</v>
      </c>
      <c r="K15" s="26">
        <f t="shared" ref="K15:K64" si="0">SUM(C15:J15)</f>
        <v>539383627</v>
      </c>
    </row>
    <row r="16" spans="1:12" ht="12.75" x14ac:dyDescent="0.2">
      <c r="B16" s="27" t="s">
        <v>22</v>
      </c>
      <c r="C16" s="28">
        <v>437047520</v>
      </c>
      <c r="D16" s="28">
        <v>194990432</v>
      </c>
      <c r="E16" s="28">
        <v>37666538</v>
      </c>
      <c r="F16" s="28">
        <v>2676310</v>
      </c>
      <c r="G16" s="28">
        <v>53722096</v>
      </c>
      <c r="H16" s="28">
        <v>6178792</v>
      </c>
      <c r="I16" s="28">
        <v>17715171</v>
      </c>
      <c r="J16" s="80">
        <v>37066012</v>
      </c>
      <c r="K16" s="29">
        <f t="shared" si="0"/>
        <v>787062871</v>
      </c>
    </row>
    <row r="17" spans="2:11" ht="12.75" x14ac:dyDescent="0.2">
      <c r="B17" s="30" t="s">
        <v>23</v>
      </c>
      <c r="C17" s="21">
        <v>327995706</v>
      </c>
      <c r="D17" s="21">
        <v>146336546</v>
      </c>
      <c r="E17" s="21">
        <v>26515974</v>
      </c>
      <c r="F17" s="21">
        <v>3760553</v>
      </c>
      <c r="G17" s="21">
        <v>12780079</v>
      </c>
      <c r="H17" s="21">
        <v>1818002</v>
      </c>
      <c r="I17" s="21">
        <v>11387636</v>
      </c>
      <c r="J17" s="78">
        <v>26353190</v>
      </c>
      <c r="K17" s="23">
        <f t="shared" si="0"/>
        <v>556947686</v>
      </c>
    </row>
    <row r="18" spans="2:11" ht="12.75" x14ac:dyDescent="0.2">
      <c r="B18" s="24" t="s">
        <v>24</v>
      </c>
      <c r="C18" s="25">
        <v>2048835179</v>
      </c>
      <c r="D18" s="25">
        <v>914095695</v>
      </c>
      <c r="E18" s="25">
        <v>173842916</v>
      </c>
      <c r="F18" s="25">
        <v>15280331</v>
      </c>
      <c r="G18" s="25">
        <v>482260220</v>
      </c>
      <c r="H18" s="25">
        <v>53006403</v>
      </c>
      <c r="I18" s="25">
        <v>75999265</v>
      </c>
      <c r="J18" s="79">
        <v>184876219</v>
      </c>
      <c r="K18" s="26">
        <f t="shared" si="0"/>
        <v>3948196228</v>
      </c>
    </row>
    <row r="19" spans="2:11" ht="12.75" x14ac:dyDescent="0.2">
      <c r="B19" s="31" t="s">
        <v>25</v>
      </c>
      <c r="C19" s="28">
        <v>316190816</v>
      </c>
      <c r="D19" s="28">
        <v>141069749</v>
      </c>
      <c r="E19" s="28">
        <v>26017364</v>
      </c>
      <c r="F19" s="28">
        <v>3169481</v>
      </c>
      <c r="G19" s="28">
        <v>43853577</v>
      </c>
      <c r="H19" s="28">
        <v>5590992</v>
      </c>
      <c r="I19" s="28">
        <v>12294951</v>
      </c>
      <c r="J19" s="80">
        <v>27037778</v>
      </c>
      <c r="K19" s="29">
        <f t="shared" si="0"/>
        <v>575224708</v>
      </c>
    </row>
    <row r="20" spans="2:11" ht="12.75" x14ac:dyDescent="0.2">
      <c r="B20" s="30" t="s">
        <v>26</v>
      </c>
      <c r="C20" s="21">
        <v>295660026</v>
      </c>
      <c r="D20" s="21">
        <v>131909858</v>
      </c>
      <c r="E20" s="21">
        <v>25985990</v>
      </c>
      <c r="F20" s="21">
        <v>1305705</v>
      </c>
      <c r="G20" s="21">
        <v>46101433</v>
      </c>
      <c r="H20" s="21">
        <v>4902177</v>
      </c>
      <c r="I20" s="21">
        <v>9013604</v>
      </c>
      <c r="J20" s="78">
        <v>25413920</v>
      </c>
      <c r="K20" s="23">
        <f t="shared" si="0"/>
        <v>540292713</v>
      </c>
    </row>
    <row r="21" spans="2:11" ht="12.75" x14ac:dyDescent="0.2">
      <c r="B21" s="30" t="s">
        <v>27</v>
      </c>
      <c r="C21" s="25">
        <v>101186207</v>
      </c>
      <c r="D21" s="25">
        <v>45144616</v>
      </c>
      <c r="E21" s="25">
        <v>8240265</v>
      </c>
      <c r="F21" s="25">
        <v>1100000</v>
      </c>
      <c r="G21" s="25">
        <v>12100080</v>
      </c>
      <c r="H21" s="25">
        <v>1885056</v>
      </c>
      <c r="I21" s="25">
        <v>3763637</v>
      </c>
      <c r="J21" s="79">
        <v>8547590</v>
      </c>
      <c r="K21" s="26">
        <f t="shared" si="0"/>
        <v>181967451</v>
      </c>
    </row>
    <row r="22" spans="2:11" ht="12.75" x14ac:dyDescent="0.2">
      <c r="B22" s="31" t="s">
        <v>28</v>
      </c>
      <c r="C22" s="28">
        <v>96145773</v>
      </c>
      <c r="D22" s="28">
        <v>42895806</v>
      </c>
      <c r="E22" s="28">
        <v>7774994</v>
      </c>
      <c r="F22" s="28">
        <v>1100000</v>
      </c>
      <c r="G22" s="28">
        <v>10498707</v>
      </c>
      <c r="H22" s="28">
        <v>1880548</v>
      </c>
      <c r="I22" s="28">
        <v>3287497</v>
      </c>
      <c r="J22" s="80">
        <v>8057700</v>
      </c>
      <c r="K22" s="29">
        <f t="shared" si="0"/>
        <v>171641025</v>
      </c>
    </row>
    <row r="23" spans="2:11" ht="12.75" x14ac:dyDescent="0.2">
      <c r="B23" s="30" t="s">
        <v>29</v>
      </c>
      <c r="C23" s="21">
        <v>1205662190</v>
      </c>
      <c r="D23" s="21">
        <v>537910823</v>
      </c>
      <c r="E23" s="21">
        <v>102828079</v>
      </c>
      <c r="F23" s="21">
        <v>8463816</v>
      </c>
      <c r="G23" s="21">
        <v>14037499</v>
      </c>
      <c r="H23" s="21">
        <v>21798177</v>
      </c>
      <c r="I23" s="21">
        <v>51733446</v>
      </c>
      <c r="J23" s="78">
        <v>95699322</v>
      </c>
      <c r="K23" s="23">
        <f t="shared" si="0"/>
        <v>2038133352</v>
      </c>
    </row>
    <row r="24" spans="2:11" ht="12.75" x14ac:dyDescent="0.2">
      <c r="B24" s="30" t="s">
        <v>30</v>
      </c>
      <c r="C24" s="25">
        <v>787002476</v>
      </c>
      <c r="D24" s="25">
        <v>351124182</v>
      </c>
      <c r="E24" s="25">
        <v>64771233</v>
      </c>
      <c r="F24" s="25">
        <v>7875149</v>
      </c>
      <c r="G24" s="25">
        <v>70200359</v>
      </c>
      <c r="H24" s="25">
        <v>8185709</v>
      </c>
      <c r="I24" s="25">
        <v>34270928</v>
      </c>
      <c r="J24" s="79">
        <v>65543597</v>
      </c>
      <c r="K24" s="26">
        <f t="shared" si="0"/>
        <v>1388973633</v>
      </c>
    </row>
    <row r="25" spans="2:11" ht="12.75" x14ac:dyDescent="0.2">
      <c r="B25" s="31" t="s">
        <v>31</v>
      </c>
      <c r="C25" s="28">
        <v>102063944</v>
      </c>
      <c r="D25" s="28">
        <v>45536221</v>
      </c>
      <c r="E25" s="28">
        <v>8321287</v>
      </c>
      <c r="F25" s="28">
        <v>1100000</v>
      </c>
      <c r="G25" s="28">
        <v>10747358</v>
      </c>
      <c r="H25" s="28">
        <v>1849976</v>
      </c>
      <c r="I25" s="28">
        <v>3774147</v>
      </c>
      <c r="J25" s="80">
        <v>8548027</v>
      </c>
      <c r="K25" s="29">
        <f t="shared" si="0"/>
        <v>181940960</v>
      </c>
    </row>
    <row r="26" spans="2:11" ht="12.75" x14ac:dyDescent="0.2">
      <c r="B26" s="24" t="s">
        <v>32</v>
      </c>
      <c r="C26" s="21">
        <v>177070239</v>
      </c>
      <c r="D26" s="21">
        <v>79000568</v>
      </c>
      <c r="E26" s="21">
        <v>14568251</v>
      </c>
      <c r="F26" s="21">
        <v>1776694</v>
      </c>
      <c r="G26" s="21">
        <v>13326377</v>
      </c>
      <c r="H26" s="21">
        <v>1716588</v>
      </c>
      <c r="I26" s="21">
        <v>5696414</v>
      </c>
      <c r="J26" s="78">
        <v>14524157</v>
      </c>
      <c r="K26" s="23">
        <f t="shared" si="0"/>
        <v>307679288</v>
      </c>
    </row>
    <row r="27" spans="2:11" ht="12.75" x14ac:dyDescent="0.2">
      <c r="B27" s="30" t="s">
        <v>33</v>
      </c>
      <c r="C27" s="25">
        <v>842024962</v>
      </c>
      <c r="D27" s="25">
        <v>375672675</v>
      </c>
      <c r="E27" s="25">
        <v>67380600</v>
      </c>
      <c r="F27" s="25">
        <v>10344781</v>
      </c>
      <c r="G27" s="25">
        <v>114380912</v>
      </c>
      <c r="H27" s="25">
        <v>18073025</v>
      </c>
      <c r="I27" s="25">
        <v>29785929</v>
      </c>
      <c r="J27" s="79">
        <v>71733611</v>
      </c>
      <c r="K27" s="26">
        <f t="shared" si="0"/>
        <v>1529396495</v>
      </c>
    </row>
    <row r="28" spans="2:11" ht="12.75" x14ac:dyDescent="0.2">
      <c r="B28" s="31" t="s">
        <v>34</v>
      </c>
      <c r="C28" s="28">
        <v>584362980</v>
      </c>
      <c r="D28" s="28">
        <v>260715791</v>
      </c>
      <c r="E28" s="28">
        <v>46569014</v>
      </c>
      <c r="F28" s="28">
        <v>7372184</v>
      </c>
      <c r="G28" s="28">
        <v>48779940</v>
      </c>
      <c r="H28" s="28">
        <v>5525544</v>
      </c>
      <c r="I28" s="28">
        <v>23281586</v>
      </c>
      <c r="J28" s="80">
        <v>48393882</v>
      </c>
      <c r="K28" s="29">
        <f t="shared" si="0"/>
        <v>1025000921</v>
      </c>
    </row>
    <row r="29" spans="2:11" ht="12.75" x14ac:dyDescent="0.2">
      <c r="B29" s="30" t="s">
        <v>35</v>
      </c>
      <c r="C29" s="21">
        <v>311407902</v>
      </c>
      <c r="D29" s="21">
        <v>138935833</v>
      </c>
      <c r="E29" s="21">
        <v>23520321</v>
      </c>
      <c r="F29" s="21">
        <v>5225024</v>
      </c>
      <c r="G29" s="21">
        <v>11723825</v>
      </c>
      <c r="H29" s="21">
        <v>2099048</v>
      </c>
      <c r="I29" s="21">
        <v>10764227</v>
      </c>
      <c r="J29" s="78">
        <v>24997247</v>
      </c>
      <c r="K29" s="23">
        <f t="shared" si="0"/>
        <v>528673427</v>
      </c>
    </row>
    <row r="30" spans="2:11" ht="12.75" x14ac:dyDescent="0.2">
      <c r="B30" s="30" t="s">
        <v>36</v>
      </c>
      <c r="C30" s="25">
        <v>237009255</v>
      </c>
      <c r="D30" s="25">
        <v>105742590</v>
      </c>
      <c r="E30" s="25">
        <v>15990916</v>
      </c>
      <c r="F30" s="25">
        <v>5886861</v>
      </c>
      <c r="G30" s="25">
        <v>9811001</v>
      </c>
      <c r="H30" s="25">
        <v>2048065</v>
      </c>
      <c r="I30" s="25">
        <v>10823694</v>
      </c>
      <c r="J30" s="79">
        <v>19199409</v>
      </c>
      <c r="K30" s="26">
        <f t="shared" si="0"/>
        <v>406511791</v>
      </c>
    </row>
    <row r="31" spans="2:11" ht="12.75" x14ac:dyDescent="0.2">
      <c r="B31" s="31" t="s">
        <v>37</v>
      </c>
      <c r="C31" s="28">
        <v>422808148</v>
      </c>
      <c r="D31" s="28">
        <v>188637481</v>
      </c>
      <c r="E31" s="28">
        <v>35375587</v>
      </c>
      <c r="F31" s="28">
        <v>3652857</v>
      </c>
      <c r="G31" s="28">
        <v>14240845</v>
      </c>
      <c r="H31" s="28">
        <v>2684655</v>
      </c>
      <c r="I31" s="28">
        <v>13539026</v>
      </c>
      <c r="J31" s="80">
        <v>33802697</v>
      </c>
      <c r="K31" s="29">
        <f t="shared" si="0"/>
        <v>714741296</v>
      </c>
    </row>
    <row r="32" spans="2:11" ht="12.75" x14ac:dyDescent="0.2">
      <c r="B32" s="30" t="s">
        <v>38</v>
      </c>
      <c r="C32" s="21">
        <v>448829794</v>
      </c>
      <c r="D32" s="21">
        <v>200247139</v>
      </c>
      <c r="E32" s="21">
        <v>37409161</v>
      </c>
      <c r="F32" s="21">
        <v>4021282</v>
      </c>
      <c r="G32" s="21">
        <v>11931436</v>
      </c>
      <c r="H32" s="21">
        <v>4568072</v>
      </c>
      <c r="I32" s="21">
        <v>12368574</v>
      </c>
      <c r="J32" s="78">
        <v>35623372</v>
      </c>
      <c r="K32" s="23">
        <f t="shared" si="0"/>
        <v>754998830</v>
      </c>
    </row>
    <row r="33" spans="2:11" ht="12.75" x14ac:dyDescent="0.2">
      <c r="B33" s="24" t="s">
        <v>39</v>
      </c>
      <c r="C33" s="25">
        <v>112491328</v>
      </c>
      <c r="D33" s="25">
        <v>50188439</v>
      </c>
      <c r="E33" s="25">
        <v>9158187</v>
      </c>
      <c r="F33" s="25">
        <v>1225628</v>
      </c>
      <c r="G33" s="25">
        <v>10719129</v>
      </c>
      <c r="H33" s="25">
        <v>1954840</v>
      </c>
      <c r="I33" s="25">
        <v>3500983</v>
      </c>
      <c r="J33" s="79">
        <v>9332776</v>
      </c>
      <c r="K33" s="26">
        <f t="shared" si="0"/>
        <v>198571310</v>
      </c>
    </row>
    <row r="34" spans="2:11" ht="12.75" x14ac:dyDescent="0.2">
      <c r="B34" s="31" t="s">
        <v>40</v>
      </c>
      <c r="C34" s="28">
        <v>351272490</v>
      </c>
      <c r="D34" s="28">
        <v>156721572</v>
      </c>
      <c r="E34" s="28">
        <v>30134249</v>
      </c>
      <c r="F34" s="28">
        <v>2290904</v>
      </c>
      <c r="G34" s="28">
        <v>55789823</v>
      </c>
      <c r="H34" s="28">
        <v>7345408</v>
      </c>
      <c r="I34" s="28">
        <v>12548337</v>
      </c>
      <c r="J34" s="80">
        <v>30334212</v>
      </c>
      <c r="K34" s="29">
        <f t="shared" si="0"/>
        <v>646436995</v>
      </c>
    </row>
    <row r="35" spans="2:11" ht="12.75" x14ac:dyDescent="0.2">
      <c r="B35" s="30" t="s">
        <v>41</v>
      </c>
      <c r="C35" s="21">
        <v>347840235</v>
      </c>
      <c r="D35" s="21">
        <v>155190259</v>
      </c>
      <c r="E35" s="21">
        <v>29683443</v>
      </c>
      <c r="F35" s="21">
        <v>2424886</v>
      </c>
      <c r="G35" s="21">
        <v>65951023</v>
      </c>
      <c r="H35" s="21">
        <v>9529562</v>
      </c>
      <c r="I35" s="21">
        <v>12154292</v>
      </c>
      <c r="J35" s="78">
        <v>30556082</v>
      </c>
      <c r="K35" s="23">
        <f t="shared" si="0"/>
        <v>653329782</v>
      </c>
    </row>
    <row r="36" spans="2:11" ht="12.75" x14ac:dyDescent="0.2">
      <c r="B36" s="24" t="s">
        <v>42</v>
      </c>
      <c r="C36" s="25">
        <v>626980420</v>
      </c>
      <c r="D36" s="25">
        <v>279729726</v>
      </c>
      <c r="E36" s="25">
        <v>50474774</v>
      </c>
      <c r="F36" s="25">
        <v>7400342</v>
      </c>
      <c r="G36" s="25">
        <v>76501516</v>
      </c>
      <c r="H36" s="25">
        <v>10916090</v>
      </c>
      <c r="I36" s="25">
        <v>27354203</v>
      </c>
      <c r="J36" s="79">
        <v>53239372</v>
      </c>
      <c r="K36" s="26">
        <f t="shared" si="0"/>
        <v>1132596443</v>
      </c>
    </row>
    <row r="37" spans="2:11" ht="12.75" x14ac:dyDescent="0.2">
      <c r="B37" s="27" t="s">
        <v>43</v>
      </c>
      <c r="C37" s="28">
        <v>398429793</v>
      </c>
      <c r="D37" s="28">
        <v>177760985</v>
      </c>
      <c r="E37" s="28">
        <v>30822913</v>
      </c>
      <c r="F37" s="28">
        <v>5955222</v>
      </c>
      <c r="G37" s="28">
        <v>33293937</v>
      </c>
      <c r="H37" s="28">
        <v>4817282</v>
      </c>
      <c r="I37" s="28">
        <v>17308972</v>
      </c>
      <c r="J37" s="80">
        <v>33067426</v>
      </c>
      <c r="K37" s="29">
        <f t="shared" si="0"/>
        <v>701456530</v>
      </c>
    </row>
    <row r="38" spans="2:11" ht="12.75" x14ac:dyDescent="0.2">
      <c r="B38" s="30" t="s">
        <v>44</v>
      </c>
      <c r="C38" s="21">
        <v>306290499</v>
      </c>
      <c r="D38" s="21">
        <v>136652684</v>
      </c>
      <c r="E38" s="21">
        <v>24894566</v>
      </c>
      <c r="F38" s="21">
        <v>3378403</v>
      </c>
      <c r="G38" s="21">
        <v>11634874</v>
      </c>
      <c r="H38" s="21">
        <v>1798064</v>
      </c>
      <c r="I38" s="21">
        <v>11006225</v>
      </c>
      <c r="J38" s="78">
        <v>24612712</v>
      </c>
      <c r="K38" s="23">
        <f t="shared" si="0"/>
        <v>520268027</v>
      </c>
    </row>
    <row r="39" spans="2:11" ht="12.75" x14ac:dyDescent="0.2">
      <c r="B39" s="30" t="s">
        <v>45</v>
      </c>
      <c r="C39" s="25">
        <v>598006412</v>
      </c>
      <c r="D39" s="25">
        <v>266802860</v>
      </c>
      <c r="E39" s="25">
        <v>49692052</v>
      </c>
      <c r="F39" s="25">
        <v>5508540</v>
      </c>
      <c r="G39" s="25">
        <v>24476989</v>
      </c>
      <c r="H39" s="25">
        <v>5502905</v>
      </c>
      <c r="I39" s="25">
        <v>20299651</v>
      </c>
      <c r="J39" s="79">
        <v>48080952</v>
      </c>
      <c r="K39" s="26">
        <f t="shared" si="0"/>
        <v>1018370361</v>
      </c>
    </row>
    <row r="40" spans="2:11" ht="12.75" x14ac:dyDescent="0.2">
      <c r="B40" s="27" t="s">
        <v>46</v>
      </c>
      <c r="C40" s="28">
        <v>257996563</v>
      </c>
      <c r="D40" s="28">
        <v>115106159</v>
      </c>
      <c r="E40" s="28">
        <v>21971406</v>
      </c>
      <c r="F40" s="28">
        <v>1843661</v>
      </c>
      <c r="G40" s="28">
        <v>15560298</v>
      </c>
      <c r="H40" s="28">
        <v>1915171</v>
      </c>
      <c r="I40" s="28">
        <v>6108251</v>
      </c>
      <c r="J40" s="80">
        <v>20861686</v>
      </c>
      <c r="K40" s="29">
        <f t="shared" si="0"/>
        <v>441363195</v>
      </c>
    </row>
    <row r="41" spans="2:11" ht="12.75" x14ac:dyDescent="0.2">
      <c r="B41" s="30" t="s">
        <v>47</v>
      </c>
      <c r="C41" s="21">
        <v>179940262</v>
      </c>
      <c r="D41" s="21">
        <v>80281040</v>
      </c>
      <c r="E41" s="21">
        <v>13046410</v>
      </c>
      <c r="F41" s="21">
        <v>3563460</v>
      </c>
      <c r="G41" s="21">
        <v>10653050</v>
      </c>
      <c r="H41" s="21">
        <v>1749964</v>
      </c>
      <c r="I41" s="21">
        <v>7017923</v>
      </c>
      <c r="J41" s="78">
        <v>14676452</v>
      </c>
      <c r="K41" s="23">
        <f t="shared" si="0"/>
        <v>310928561</v>
      </c>
    </row>
    <row r="42" spans="2:11" ht="12.75" x14ac:dyDescent="0.2">
      <c r="B42" s="30" t="s">
        <v>48</v>
      </c>
      <c r="C42" s="25">
        <v>213414861</v>
      </c>
      <c r="D42" s="25">
        <v>95215861</v>
      </c>
      <c r="E42" s="25">
        <v>18599833</v>
      </c>
      <c r="F42" s="25">
        <v>1100000</v>
      </c>
      <c r="G42" s="25">
        <v>33942456</v>
      </c>
      <c r="H42" s="25">
        <v>3487261</v>
      </c>
      <c r="I42" s="25">
        <v>6476624</v>
      </c>
      <c r="J42" s="79">
        <v>18376152</v>
      </c>
      <c r="K42" s="26">
        <f t="shared" si="0"/>
        <v>390613048</v>
      </c>
    </row>
    <row r="43" spans="2:11" ht="12.75" x14ac:dyDescent="0.2">
      <c r="B43" s="27" t="s">
        <v>49</v>
      </c>
      <c r="C43" s="28">
        <v>99467387</v>
      </c>
      <c r="D43" s="28">
        <v>44377757</v>
      </c>
      <c r="E43" s="28">
        <v>8081605</v>
      </c>
      <c r="F43" s="28">
        <v>1100000</v>
      </c>
      <c r="G43" s="28">
        <v>10719690</v>
      </c>
      <c r="H43" s="28">
        <v>1669616</v>
      </c>
      <c r="I43" s="28">
        <v>3961339</v>
      </c>
      <c r="J43" s="80">
        <v>8356931</v>
      </c>
      <c r="K43" s="29">
        <f t="shared" si="0"/>
        <v>177734325</v>
      </c>
    </row>
    <row r="44" spans="2:11" ht="12.75" x14ac:dyDescent="0.2">
      <c r="B44" s="30" t="s">
        <v>50</v>
      </c>
      <c r="C44" s="21">
        <v>574354229</v>
      </c>
      <c r="D44" s="21">
        <v>256250349</v>
      </c>
      <c r="E44" s="21">
        <v>49388831</v>
      </c>
      <c r="F44" s="21">
        <v>3628482</v>
      </c>
      <c r="G44" s="21">
        <v>108411721</v>
      </c>
      <c r="H44" s="21">
        <v>13216777</v>
      </c>
      <c r="I44" s="21">
        <v>18452515</v>
      </c>
      <c r="J44" s="78">
        <v>50352759</v>
      </c>
      <c r="K44" s="23">
        <f t="shared" si="0"/>
        <v>1074055663</v>
      </c>
    </row>
    <row r="45" spans="2:11" ht="12.75" x14ac:dyDescent="0.2">
      <c r="B45" s="24" t="s">
        <v>51</v>
      </c>
      <c r="C45" s="25">
        <v>230885325</v>
      </c>
      <c r="D45" s="25">
        <v>103010376</v>
      </c>
      <c r="E45" s="25">
        <v>19698102</v>
      </c>
      <c r="F45" s="25">
        <v>1614390</v>
      </c>
      <c r="G45" s="25">
        <v>11860798</v>
      </c>
      <c r="H45" s="25">
        <v>1705305</v>
      </c>
      <c r="I45" s="25">
        <v>7588288</v>
      </c>
      <c r="J45" s="79">
        <v>18671864</v>
      </c>
      <c r="K45" s="26">
        <f t="shared" si="0"/>
        <v>395034448</v>
      </c>
    </row>
    <row r="46" spans="2:11" ht="12.75" x14ac:dyDescent="0.2">
      <c r="B46" s="27" t="s">
        <v>52</v>
      </c>
      <c r="C46" s="28">
        <v>958229737</v>
      </c>
      <c r="D46" s="28">
        <v>427517882</v>
      </c>
      <c r="E46" s="28">
        <v>82285070</v>
      </c>
      <c r="F46" s="28">
        <v>6166906</v>
      </c>
      <c r="G46" s="28">
        <v>190965919</v>
      </c>
      <c r="H46" s="28">
        <v>26535819</v>
      </c>
      <c r="I46" s="28">
        <v>29497151</v>
      </c>
      <c r="J46" s="80">
        <v>84442782</v>
      </c>
      <c r="K46" s="29">
        <f t="shared" si="0"/>
        <v>1805641266</v>
      </c>
    </row>
    <row r="47" spans="2:11" ht="12.75" x14ac:dyDescent="0.2">
      <c r="B47" s="30" t="s">
        <v>53</v>
      </c>
      <c r="C47" s="21">
        <v>640569825</v>
      </c>
      <c r="D47" s="21">
        <v>285792691</v>
      </c>
      <c r="E47" s="21">
        <v>52684470</v>
      </c>
      <c r="F47" s="21">
        <v>6445053</v>
      </c>
      <c r="G47" s="21">
        <v>53128507</v>
      </c>
      <c r="H47" s="21">
        <v>6147975</v>
      </c>
      <c r="I47" s="21">
        <v>24188466</v>
      </c>
      <c r="J47" s="78">
        <v>52965380</v>
      </c>
      <c r="K47" s="23">
        <f t="shared" si="0"/>
        <v>1121922367</v>
      </c>
    </row>
    <row r="48" spans="2:11" ht="12.75" x14ac:dyDescent="0.2">
      <c r="B48" s="24" t="s">
        <v>54</v>
      </c>
      <c r="C48" s="25">
        <v>154229056</v>
      </c>
      <c r="D48" s="25">
        <v>68809886</v>
      </c>
      <c r="E48" s="25">
        <v>10611347</v>
      </c>
      <c r="F48" s="25">
        <v>3625181</v>
      </c>
      <c r="G48" s="25">
        <v>10962763</v>
      </c>
      <c r="H48" s="25">
        <v>1783441</v>
      </c>
      <c r="I48" s="25">
        <v>4451648</v>
      </c>
      <c r="J48" s="79">
        <v>12592968</v>
      </c>
      <c r="K48" s="26">
        <f t="shared" si="0"/>
        <v>267066290</v>
      </c>
    </row>
    <row r="49" spans="2:11" ht="12.75" x14ac:dyDescent="0.2">
      <c r="B49" s="31" t="s">
        <v>55</v>
      </c>
      <c r="C49" s="28">
        <v>801680110</v>
      </c>
      <c r="D49" s="28">
        <v>357672664</v>
      </c>
      <c r="E49" s="28">
        <v>65412338</v>
      </c>
      <c r="F49" s="28">
        <v>8588903</v>
      </c>
      <c r="G49" s="28">
        <v>99415240</v>
      </c>
      <c r="H49" s="28">
        <v>12261634</v>
      </c>
      <c r="I49" s="28">
        <v>29021963</v>
      </c>
      <c r="J49" s="80">
        <v>67861338</v>
      </c>
      <c r="K49" s="29">
        <f t="shared" si="0"/>
        <v>1441914190</v>
      </c>
    </row>
    <row r="50" spans="2:11" ht="12.75" x14ac:dyDescent="0.2">
      <c r="B50" s="30" t="s">
        <v>56</v>
      </c>
      <c r="C50" s="21">
        <v>403166392</v>
      </c>
      <c r="D50" s="21">
        <v>179874236</v>
      </c>
      <c r="E50" s="21">
        <v>32032324</v>
      </c>
      <c r="F50" s="21">
        <v>5183035</v>
      </c>
      <c r="G50" s="21">
        <v>12183719</v>
      </c>
      <c r="H50" s="21">
        <v>2732440</v>
      </c>
      <c r="I50" s="21">
        <v>14807375</v>
      </c>
      <c r="J50" s="78">
        <v>32256827</v>
      </c>
      <c r="K50" s="23">
        <f t="shared" si="0"/>
        <v>682236348</v>
      </c>
    </row>
    <row r="51" spans="2:11" ht="12.75" x14ac:dyDescent="0.2">
      <c r="B51" s="30" t="s">
        <v>57</v>
      </c>
      <c r="C51" s="25">
        <v>311266844</v>
      </c>
      <c r="D51" s="25">
        <v>138872900</v>
      </c>
      <c r="E51" s="25">
        <v>25843590</v>
      </c>
      <c r="F51" s="25">
        <v>2888734</v>
      </c>
      <c r="G51" s="25">
        <v>20197934</v>
      </c>
      <c r="H51" s="25">
        <v>3841719</v>
      </c>
      <c r="I51" s="25">
        <v>9424190</v>
      </c>
      <c r="J51" s="79">
        <v>25340762</v>
      </c>
      <c r="K51" s="26">
        <f t="shared" si="0"/>
        <v>537676673</v>
      </c>
    </row>
    <row r="52" spans="2:11" ht="12.75" x14ac:dyDescent="0.2">
      <c r="B52" s="31" t="s">
        <v>58</v>
      </c>
      <c r="C52" s="28">
        <v>994863621</v>
      </c>
      <c r="D52" s="28">
        <v>443862231</v>
      </c>
      <c r="E52" s="28">
        <v>85253288</v>
      </c>
      <c r="F52" s="28">
        <v>6580277</v>
      </c>
      <c r="G52" s="28">
        <v>108953165</v>
      </c>
      <c r="H52" s="28">
        <v>13784886</v>
      </c>
      <c r="I52" s="28">
        <v>28552110</v>
      </c>
      <c r="J52" s="80">
        <v>83127763</v>
      </c>
      <c r="K52" s="29">
        <f t="shared" si="0"/>
        <v>1764977341</v>
      </c>
    </row>
    <row r="53" spans="2:11" ht="12.75" x14ac:dyDescent="0.2">
      <c r="B53" s="30" t="s">
        <v>59</v>
      </c>
      <c r="C53" s="21">
        <v>135209601</v>
      </c>
      <c r="D53" s="21">
        <v>60324284</v>
      </c>
      <c r="E53" s="21">
        <v>11380886</v>
      </c>
      <c r="F53" s="21">
        <v>1100000</v>
      </c>
      <c r="G53" s="21">
        <v>10900142</v>
      </c>
      <c r="H53" s="21">
        <v>1977953</v>
      </c>
      <c r="I53" s="21">
        <v>3291094</v>
      </c>
      <c r="J53" s="78">
        <v>11073711</v>
      </c>
      <c r="K53" s="23">
        <f t="shared" si="0"/>
        <v>235257671</v>
      </c>
    </row>
    <row r="54" spans="2:11" ht="12.75" x14ac:dyDescent="0.2">
      <c r="B54" s="30" t="s">
        <v>60</v>
      </c>
      <c r="C54" s="25">
        <v>424474493</v>
      </c>
      <c r="D54" s="25">
        <v>189380928</v>
      </c>
      <c r="E54" s="25">
        <v>34959950</v>
      </c>
      <c r="F54" s="25">
        <v>4222311</v>
      </c>
      <c r="G54" s="25">
        <v>13562299</v>
      </c>
      <c r="H54" s="25">
        <v>3325233</v>
      </c>
      <c r="I54" s="25">
        <v>16368383</v>
      </c>
      <c r="J54" s="79">
        <v>34036402</v>
      </c>
      <c r="K54" s="26">
        <f t="shared" si="0"/>
        <v>720329999</v>
      </c>
    </row>
    <row r="55" spans="2:11" ht="12.75" x14ac:dyDescent="0.2">
      <c r="B55" s="31" t="s">
        <v>61</v>
      </c>
      <c r="C55" s="28">
        <v>174782858</v>
      </c>
      <c r="D55" s="28">
        <v>77980044</v>
      </c>
      <c r="E55" s="28">
        <v>13811982</v>
      </c>
      <c r="F55" s="28">
        <v>2321820</v>
      </c>
      <c r="G55" s="28">
        <v>12761932</v>
      </c>
      <c r="H55" s="28">
        <v>1874160</v>
      </c>
      <c r="I55" s="28">
        <v>5520937</v>
      </c>
      <c r="J55" s="80">
        <v>14311766</v>
      </c>
      <c r="K55" s="29">
        <f t="shared" si="0"/>
        <v>303365499</v>
      </c>
    </row>
    <row r="56" spans="2:11" ht="12.75" x14ac:dyDescent="0.2">
      <c r="B56" s="30" t="s">
        <v>62</v>
      </c>
      <c r="C56" s="21">
        <v>522312767</v>
      </c>
      <c r="D56" s="21">
        <v>233031850</v>
      </c>
      <c r="E56" s="21">
        <v>43501533</v>
      </c>
      <c r="F56" s="21">
        <v>4711953</v>
      </c>
      <c r="G56" s="21">
        <v>38423391</v>
      </c>
      <c r="H56" s="21">
        <v>5084063</v>
      </c>
      <c r="I56" s="21">
        <v>19043596</v>
      </c>
      <c r="J56" s="78">
        <v>42909470</v>
      </c>
      <c r="K56" s="23">
        <f t="shared" si="0"/>
        <v>909018623</v>
      </c>
    </row>
    <row r="57" spans="2:11" ht="12.75" x14ac:dyDescent="0.2">
      <c r="B57" s="24" t="s">
        <v>63</v>
      </c>
      <c r="C57" s="25">
        <v>2118933296</v>
      </c>
      <c r="D57" s="25">
        <v>945370239</v>
      </c>
      <c r="E57" s="25">
        <v>178092571</v>
      </c>
      <c r="F57" s="25">
        <v>17501272</v>
      </c>
      <c r="G57" s="25">
        <v>170571542</v>
      </c>
      <c r="H57" s="25">
        <v>25856645</v>
      </c>
      <c r="I57" s="25">
        <v>81818317</v>
      </c>
      <c r="J57" s="79">
        <v>175029078</v>
      </c>
      <c r="K57" s="26">
        <f t="shared" si="0"/>
        <v>3713172960</v>
      </c>
    </row>
    <row r="58" spans="2:11" ht="12.75" x14ac:dyDescent="0.2">
      <c r="B58" s="31" t="s">
        <v>64</v>
      </c>
      <c r="C58" s="28">
        <v>216018993</v>
      </c>
      <c r="D58" s="28">
        <v>96377705</v>
      </c>
      <c r="E58" s="28">
        <v>18372334</v>
      </c>
      <c r="F58" s="28">
        <v>1567881</v>
      </c>
      <c r="G58" s="28">
        <v>13442986</v>
      </c>
      <c r="H58" s="28">
        <v>3437270</v>
      </c>
      <c r="I58" s="28">
        <v>6749364</v>
      </c>
      <c r="J58" s="80">
        <v>17567479</v>
      </c>
      <c r="K58" s="29">
        <f t="shared" si="0"/>
        <v>373534012</v>
      </c>
    </row>
    <row r="59" spans="2:11" ht="12.75" x14ac:dyDescent="0.2">
      <c r="B59" s="24" t="s">
        <v>65</v>
      </c>
      <c r="C59" s="21">
        <v>123632821</v>
      </c>
      <c r="D59" s="21">
        <v>55159259</v>
      </c>
      <c r="E59" s="21">
        <v>10312260</v>
      </c>
      <c r="F59" s="21">
        <v>1100000</v>
      </c>
      <c r="G59" s="21">
        <v>12366904</v>
      </c>
      <c r="H59" s="21">
        <v>2230665</v>
      </c>
      <c r="I59" s="21">
        <v>3262912</v>
      </c>
      <c r="J59" s="78">
        <v>10257423</v>
      </c>
      <c r="K59" s="23">
        <f t="shared" si="0"/>
        <v>218322244</v>
      </c>
    </row>
    <row r="60" spans="2:11" ht="12.75" x14ac:dyDescent="0.2">
      <c r="B60" s="30" t="s">
        <v>66</v>
      </c>
      <c r="C60" s="25">
        <v>621014278</v>
      </c>
      <c r="D60" s="25">
        <v>277067909</v>
      </c>
      <c r="E60" s="25">
        <v>52862471</v>
      </c>
      <c r="F60" s="25">
        <v>4461924</v>
      </c>
      <c r="G60" s="25">
        <v>56979949</v>
      </c>
      <c r="H60" s="25">
        <v>7997377</v>
      </c>
      <c r="I60" s="25">
        <v>22705455</v>
      </c>
      <c r="J60" s="79">
        <v>51582227</v>
      </c>
      <c r="K60" s="26">
        <f t="shared" si="0"/>
        <v>1094671590</v>
      </c>
    </row>
    <row r="61" spans="2:11" ht="12.75" x14ac:dyDescent="0.2">
      <c r="B61" s="27" t="s">
        <v>67</v>
      </c>
      <c r="C61" s="28">
        <v>413273609</v>
      </c>
      <c r="D61" s="28">
        <v>184383610</v>
      </c>
      <c r="E61" s="28">
        <v>34084990</v>
      </c>
      <c r="F61" s="28">
        <v>4063343</v>
      </c>
      <c r="G61" s="28">
        <v>38460903</v>
      </c>
      <c r="H61" s="28">
        <v>7769061</v>
      </c>
      <c r="I61" s="28">
        <v>12963012</v>
      </c>
      <c r="J61" s="80">
        <v>34245628</v>
      </c>
      <c r="K61" s="29">
        <f t="shared" si="0"/>
        <v>729244156</v>
      </c>
    </row>
    <row r="62" spans="2:11" ht="12.75" x14ac:dyDescent="0.2">
      <c r="B62" s="30" t="s">
        <v>68</v>
      </c>
      <c r="C62" s="21">
        <v>275549507</v>
      </c>
      <c r="D62" s="21">
        <v>122937472</v>
      </c>
      <c r="E62" s="21">
        <v>23450082</v>
      </c>
      <c r="F62" s="21">
        <v>1985257</v>
      </c>
      <c r="G62" s="21">
        <v>14946845</v>
      </c>
      <c r="H62" s="21">
        <v>1810648</v>
      </c>
      <c r="I62" s="21">
        <v>7196050</v>
      </c>
      <c r="J62" s="78">
        <v>22231214</v>
      </c>
      <c r="K62" s="23">
        <f t="shared" si="0"/>
        <v>470107075</v>
      </c>
    </row>
    <row r="63" spans="2:11" ht="12.75" x14ac:dyDescent="0.2">
      <c r="B63" s="30" t="s">
        <v>69</v>
      </c>
      <c r="C63" s="25">
        <v>466975326</v>
      </c>
      <c r="D63" s="25">
        <v>208342838</v>
      </c>
      <c r="E63" s="25">
        <v>37495817</v>
      </c>
      <c r="F63" s="25">
        <v>5609598</v>
      </c>
      <c r="G63" s="25">
        <v>28317671</v>
      </c>
      <c r="H63" s="25">
        <v>4818832</v>
      </c>
      <c r="I63" s="25">
        <v>19651151</v>
      </c>
      <c r="J63" s="79">
        <v>38192269</v>
      </c>
      <c r="K63" s="26">
        <f t="shared" si="0"/>
        <v>809403502</v>
      </c>
    </row>
    <row r="64" spans="2:11" ht="12.75" x14ac:dyDescent="0.2">
      <c r="B64" s="31" t="s">
        <v>70</v>
      </c>
      <c r="C64" s="28">
        <v>160049475</v>
      </c>
      <c r="D64" s="28">
        <v>71406689</v>
      </c>
      <c r="E64" s="28">
        <v>13673798</v>
      </c>
      <c r="F64" s="28">
        <v>1100000</v>
      </c>
      <c r="G64" s="28">
        <v>10893164</v>
      </c>
      <c r="H64" s="28">
        <v>1684428</v>
      </c>
      <c r="I64" s="28">
        <v>3772387</v>
      </c>
      <c r="J64" s="80">
        <v>13002292</v>
      </c>
      <c r="K64" s="29">
        <f t="shared" si="0"/>
        <v>275582233</v>
      </c>
    </row>
    <row r="65" spans="2:11" ht="12.75" x14ac:dyDescent="0.2">
      <c r="B65" s="32"/>
      <c r="C65" s="33"/>
      <c r="D65" s="33"/>
      <c r="E65" s="33"/>
      <c r="F65" s="21"/>
      <c r="G65" s="21"/>
      <c r="H65" s="33"/>
      <c r="I65" s="21"/>
      <c r="J65" s="78"/>
      <c r="K65" s="23"/>
    </row>
    <row r="66" spans="2:11" ht="12.75" x14ac:dyDescent="0.2">
      <c r="B66" s="34" t="s">
        <v>71</v>
      </c>
      <c r="C66" s="35">
        <f t="shared" ref="C66:G66" si="1">SUM(C14:C64)</f>
        <v>23748362559</v>
      </c>
      <c r="D66" s="35">
        <f t="shared" si="1"/>
        <v>10595423294</v>
      </c>
      <c r="E66" s="35">
        <f t="shared" si="1"/>
        <v>1972156543</v>
      </c>
      <c r="F66" s="33">
        <f t="shared" si="1"/>
        <v>220000000</v>
      </c>
      <c r="G66" s="33">
        <f t="shared" si="1"/>
        <v>2408072702</v>
      </c>
      <c r="H66" s="35">
        <f>SUM(H14:H64)</f>
        <v>350041417</v>
      </c>
      <c r="I66" s="33">
        <f>SUM(I14:I64)</f>
        <v>850000000</v>
      </c>
      <c r="J66" s="81">
        <f>SUM(J14:J64)</f>
        <v>1983043485</v>
      </c>
      <c r="K66" s="36">
        <f>SUM(K14:K64)</f>
        <v>42127100000</v>
      </c>
    </row>
    <row r="67" spans="2:11" s="86" customFormat="1" ht="12.75" x14ac:dyDescent="0.2">
      <c r="B67" s="83"/>
      <c r="C67" s="37"/>
      <c r="D67" s="37"/>
      <c r="E67" s="37"/>
      <c r="F67" s="37"/>
      <c r="G67" s="37"/>
      <c r="H67" s="37"/>
      <c r="I67" s="37"/>
      <c r="J67" s="37"/>
      <c r="K67" s="37"/>
    </row>
    <row r="68" spans="2:11" s="86" customFormat="1" ht="15" x14ac:dyDescent="0.25">
      <c r="B68" s="92" t="s">
        <v>85</v>
      </c>
      <c r="C68" s="37"/>
      <c r="D68" s="37"/>
      <c r="E68" s="37"/>
      <c r="F68" s="37"/>
      <c r="G68" s="37"/>
      <c r="H68" s="37"/>
      <c r="I68" s="37"/>
      <c r="J68" s="37"/>
      <c r="K68" s="37"/>
    </row>
    <row r="69" spans="2:11" ht="12.75" x14ac:dyDescent="0.2">
      <c r="B69" s="82" t="s">
        <v>86</v>
      </c>
      <c r="C69" s="37"/>
      <c r="D69" s="37"/>
      <c r="E69" s="37"/>
      <c r="F69" s="37"/>
      <c r="G69" s="37"/>
      <c r="H69" s="37"/>
      <c r="I69" s="37"/>
      <c r="J69" s="37"/>
      <c r="K69" s="37"/>
    </row>
    <row r="70" spans="2:11" ht="12.75" hidden="1" customHeight="1" x14ac:dyDescent="0.2"/>
    <row r="71" spans="2:11" ht="12.75" hidden="1" customHeight="1" x14ac:dyDescent="0.2"/>
    <row r="72" spans="2:11" ht="12.75" hidden="1" customHeight="1" x14ac:dyDescent="0.2"/>
    <row r="73" spans="2:11" ht="12.75" hidden="1" customHeight="1" x14ac:dyDescent="0.2"/>
    <row r="74" spans="2:11" ht="12.75" hidden="1" customHeight="1" x14ac:dyDescent="0.2"/>
    <row r="75" spans="2:11" ht="12.75" hidden="1" customHeight="1" x14ac:dyDescent="0.2"/>
    <row r="76" spans="2:11" ht="12.75" hidden="1" customHeight="1" x14ac:dyDescent="0.2"/>
    <row r="77" spans="2:11" ht="12.75" hidden="1" customHeight="1" x14ac:dyDescent="0.2"/>
    <row r="78" spans="2:11" ht="12.75" hidden="1" customHeight="1" x14ac:dyDescent="0.2"/>
    <row r="79" spans="2:11" ht="12.75" hidden="1" customHeight="1" x14ac:dyDescent="0.2"/>
    <row r="80" spans="2:11"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sheetData>
  <printOptions horizontalCentered="1" verticalCentered="1"/>
  <pageMargins left="0.35" right="0.35" top="0.3" bottom="0.3" header="0.5" footer="0.5"/>
  <pageSetup scale="6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IV92"/>
  <sheetViews>
    <sheetView topLeftCell="A26" workbookViewId="0">
      <selection sqref="A1:XFD1"/>
    </sheetView>
  </sheetViews>
  <sheetFormatPr defaultColWidth="0" defaultRowHeight="0" customHeight="1" zeroHeight="1" x14ac:dyDescent="0.2"/>
  <cols>
    <col min="1" max="1" width="20.7109375" customWidth="1"/>
    <col min="2" max="2" width="20.140625" customWidth="1"/>
    <col min="3" max="8" width="15.7109375" customWidth="1"/>
    <col min="9" max="9" width="15.7109375" style="86" customWidth="1"/>
    <col min="10" max="11" width="15.7109375" customWidth="1"/>
    <col min="12" max="12" width="11.7109375" customWidth="1"/>
    <col min="13" max="236" width="9.140625" hidden="1" customWidth="1"/>
    <col min="237" max="256" width="9.140625" hidden="1"/>
  </cols>
  <sheetData>
    <row r="1" spans="1:12" s="86" customFormat="1" ht="0" hidden="1" customHeight="1" x14ac:dyDescent="0.2">
      <c r="A1" s="86" t="s">
        <v>106</v>
      </c>
    </row>
    <row r="2" spans="1:12" ht="12.75" x14ac:dyDescent="0.2">
      <c r="A2" s="1" t="s">
        <v>74</v>
      </c>
      <c r="B2" s="1"/>
      <c r="C2" s="93" t="s">
        <v>0</v>
      </c>
      <c r="D2" s="2"/>
      <c r="E2" s="2"/>
      <c r="F2" s="2"/>
      <c r="G2" s="2"/>
      <c r="H2" s="2"/>
      <c r="I2" s="93"/>
      <c r="J2" s="2"/>
      <c r="K2" s="2"/>
      <c r="L2" s="3">
        <v>42215</v>
      </c>
    </row>
    <row r="3" spans="1:12" ht="15.75" customHeight="1" x14ac:dyDescent="0.2">
      <c r="A3" s="4" t="s">
        <v>75</v>
      </c>
      <c r="B3" s="4"/>
      <c r="C3" s="93" t="s">
        <v>1</v>
      </c>
      <c r="D3" s="2"/>
      <c r="E3" s="2"/>
      <c r="F3" s="2"/>
      <c r="G3" s="2"/>
      <c r="H3" s="2"/>
      <c r="I3" s="93"/>
      <c r="J3" s="2"/>
      <c r="K3" s="2"/>
      <c r="L3" s="5"/>
    </row>
    <row r="4" spans="1:12" ht="12.75" customHeight="1" x14ac:dyDescent="0.2">
      <c r="B4" s="6"/>
      <c r="C4" s="7"/>
      <c r="D4" s="7"/>
      <c r="E4" s="7"/>
      <c r="F4" s="7"/>
      <c r="G4" s="7"/>
      <c r="H4" s="7"/>
      <c r="I4" s="7"/>
      <c r="J4" s="7"/>
      <c r="K4" s="7"/>
    </row>
    <row r="5" spans="1:12" ht="12.75" x14ac:dyDescent="0.2">
      <c r="B5" s="6"/>
      <c r="C5" s="8"/>
      <c r="D5" s="6"/>
      <c r="E5" s="6"/>
      <c r="F5" s="6"/>
      <c r="H5" s="9"/>
      <c r="I5" s="9"/>
      <c r="J5" s="9"/>
      <c r="K5" s="9"/>
    </row>
    <row r="6" spans="1:12" ht="12.75" x14ac:dyDescent="0.2">
      <c r="B6" s="10"/>
      <c r="C6" s="76" t="s">
        <v>100</v>
      </c>
      <c r="D6" s="76"/>
      <c r="E6" s="76"/>
      <c r="F6" s="76"/>
      <c r="G6" s="76"/>
      <c r="H6" s="76"/>
      <c r="I6" s="76"/>
      <c r="J6" s="76"/>
      <c r="K6" s="76"/>
    </row>
    <row r="7" spans="1:12" ht="12.75" x14ac:dyDescent="0.2">
      <c r="B7" s="10"/>
      <c r="C7" s="12" t="s">
        <v>2</v>
      </c>
      <c r="D7" s="12"/>
      <c r="E7" s="12"/>
      <c r="F7" s="12"/>
      <c r="G7" s="12"/>
      <c r="H7" s="12"/>
      <c r="I7" s="12"/>
      <c r="J7" s="12"/>
      <c r="K7" s="12"/>
    </row>
    <row r="8" spans="1:12" ht="12.75" x14ac:dyDescent="0.2">
      <c r="G8" s="13"/>
      <c r="H8" s="13"/>
      <c r="I8" s="13"/>
      <c r="J8" s="13"/>
      <c r="K8" s="13"/>
    </row>
    <row r="9" spans="1:12" ht="14.25" customHeight="1" x14ac:dyDescent="0.25">
      <c r="B9" s="14"/>
      <c r="C9" s="15" t="s">
        <v>3</v>
      </c>
      <c r="D9" s="14"/>
      <c r="E9" s="15" t="s">
        <v>4</v>
      </c>
      <c r="F9" s="15" t="s">
        <v>5</v>
      </c>
      <c r="G9" s="15"/>
      <c r="H9" s="15"/>
      <c r="I9" s="15"/>
      <c r="J9" s="15"/>
      <c r="K9" s="15"/>
    </row>
    <row r="10" spans="1:12" ht="12.75" x14ac:dyDescent="0.2">
      <c r="C10" s="15" t="s">
        <v>4</v>
      </c>
      <c r="D10" s="15" t="s">
        <v>6</v>
      </c>
      <c r="E10" s="15" t="s">
        <v>7</v>
      </c>
      <c r="F10" s="15" t="s">
        <v>4</v>
      </c>
      <c r="G10" s="15"/>
      <c r="H10" s="15"/>
      <c r="I10" s="15" t="s">
        <v>9</v>
      </c>
      <c r="J10" s="15"/>
      <c r="K10" s="15"/>
    </row>
    <row r="11" spans="1:12" ht="15" x14ac:dyDescent="0.25">
      <c r="B11" s="16"/>
      <c r="C11" s="15" t="s">
        <v>8</v>
      </c>
      <c r="D11" s="15" t="s">
        <v>9</v>
      </c>
      <c r="E11" s="15" t="s">
        <v>10</v>
      </c>
      <c r="F11" s="15" t="s">
        <v>11</v>
      </c>
      <c r="G11" s="15" t="s">
        <v>12</v>
      </c>
      <c r="H11" s="15" t="s">
        <v>13</v>
      </c>
      <c r="I11" s="15" t="s">
        <v>87</v>
      </c>
      <c r="J11" s="15" t="s">
        <v>81</v>
      </c>
      <c r="K11" s="15" t="s">
        <v>15</v>
      </c>
    </row>
    <row r="12" spans="1:12" ht="12.75" x14ac:dyDescent="0.2">
      <c r="B12" s="17" t="s">
        <v>16</v>
      </c>
      <c r="C12" s="17" t="s">
        <v>17</v>
      </c>
      <c r="D12" s="17" t="s">
        <v>17</v>
      </c>
      <c r="E12" s="17" t="s">
        <v>17</v>
      </c>
      <c r="F12" s="17" t="s">
        <v>17</v>
      </c>
      <c r="G12" s="17" t="s">
        <v>17</v>
      </c>
      <c r="H12" s="17" t="s">
        <v>18</v>
      </c>
      <c r="I12" s="17" t="s">
        <v>17</v>
      </c>
      <c r="J12" s="17" t="s">
        <v>82</v>
      </c>
      <c r="K12" s="17" t="s">
        <v>19</v>
      </c>
    </row>
    <row r="13" spans="1:12" ht="12.75" x14ac:dyDescent="0.2">
      <c r="B13" s="18"/>
      <c r="C13" s="18"/>
      <c r="D13" s="18"/>
      <c r="E13" s="18"/>
      <c r="F13" s="18"/>
      <c r="G13" s="19"/>
      <c r="H13" s="19"/>
      <c r="I13" s="77"/>
      <c r="J13" s="77"/>
      <c r="K13" s="77"/>
    </row>
    <row r="14" spans="1:12" ht="12.75" x14ac:dyDescent="0.2">
      <c r="B14" s="20" t="s">
        <v>20</v>
      </c>
      <c r="C14" s="21">
        <v>497083310</v>
      </c>
      <c r="D14" s="21">
        <v>221775630</v>
      </c>
      <c r="E14" s="21">
        <v>41353007</v>
      </c>
      <c r="F14" s="21">
        <v>4531606</v>
      </c>
      <c r="G14" s="22">
        <v>12141109</v>
      </c>
      <c r="H14" s="21">
        <v>3355922</v>
      </c>
      <c r="I14" s="21">
        <v>17653753</v>
      </c>
      <c r="J14" s="78">
        <v>44376708</v>
      </c>
      <c r="K14" s="23">
        <f>SUM(C14:J14)</f>
        <v>842271045</v>
      </c>
    </row>
    <row r="15" spans="1:12" ht="12.75" x14ac:dyDescent="0.2">
      <c r="B15" s="24" t="s">
        <v>21</v>
      </c>
      <c r="C15" s="25">
        <v>317524547</v>
      </c>
      <c r="D15" s="25">
        <v>141664798</v>
      </c>
      <c r="E15" s="25">
        <v>28209958</v>
      </c>
      <c r="F15" s="25">
        <v>1100000</v>
      </c>
      <c r="G15" s="25">
        <v>29565196</v>
      </c>
      <c r="H15" s="25">
        <v>2497006</v>
      </c>
      <c r="I15" s="25">
        <v>6783351</v>
      </c>
      <c r="J15" s="79">
        <v>29314831</v>
      </c>
      <c r="K15" s="26">
        <f t="shared" ref="K15:K64" si="0">SUM(C15:J15)</f>
        <v>556659687</v>
      </c>
    </row>
    <row r="16" spans="1:12" ht="12.75" x14ac:dyDescent="0.2">
      <c r="B16" s="27" t="s">
        <v>22</v>
      </c>
      <c r="C16" s="28">
        <v>448752645</v>
      </c>
      <c r="D16" s="28">
        <v>200212718</v>
      </c>
      <c r="E16" s="28">
        <v>38747011</v>
      </c>
      <c r="F16" s="28">
        <v>2676310</v>
      </c>
      <c r="G16" s="28">
        <v>55160896</v>
      </c>
      <c r="H16" s="28">
        <v>6381250</v>
      </c>
      <c r="I16" s="28">
        <v>17715171</v>
      </c>
      <c r="J16" s="80">
        <v>42625914</v>
      </c>
      <c r="K16" s="29">
        <f t="shared" si="0"/>
        <v>812271915</v>
      </c>
    </row>
    <row r="17" spans="2:11" ht="12.75" x14ac:dyDescent="0.2">
      <c r="B17" s="30" t="s">
        <v>23</v>
      </c>
      <c r="C17" s="21">
        <v>336760748</v>
      </c>
      <c r="D17" s="21">
        <v>150247103</v>
      </c>
      <c r="E17" s="21">
        <v>27325054</v>
      </c>
      <c r="F17" s="21">
        <v>3760553</v>
      </c>
      <c r="G17" s="21">
        <v>13121602</v>
      </c>
      <c r="H17" s="21">
        <v>1877447</v>
      </c>
      <c r="I17" s="21">
        <v>11387636</v>
      </c>
      <c r="J17" s="78">
        <v>30306168</v>
      </c>
      <c r="K17" s="23">
        <f t="shared" si="0"/>
        <v>574786311</v>
      </c>
    </row>
    <row r="18" spans="2:11" ht="12.75" x14ac:dyDescent="0.2">
      <c r="B18" s="24" t="s">
        <v>24</v>
      </c>
      <c r="C18" s="25">
        <v>2103516029</v>
      </c>
      <c r="D18" s="25">
        <v>938491767</v>
      </c>
      <c r="E18" s="25">
        <v>178890379</v>
      </c>
      <c r="F18" s="25">
        <v>15280331</v>
      </c>
      <c r="G18" s="25">
        <v>495131143</v>
      </c>
      <c r="H18" s="25">
        <v>54737482</v>
      </c>
      <c r="I18" s="25">
        <v>75999265</v>
      </c>
      <c r="J18" s="79">
        <v>212607651</v>
      </c>
      <c r="K18" s="26">
        <f t="shared" si="0"/>
        <v>4074654047</v>
      </c>
    </row>
    <row r="19" spans="2:11" ht="12.75" x14ac:dyDescent="0.2">
      <c r="B19" s="31" t="s">
        <v>25</v>
      </c>
      <c r="C19" s="28">
        <v>324648813</v>
      </c>
      <c r="D19" s="28">
        <v>144843316</v>
      </c>
      <c r="E19" s="28">
        <v>26798102</v>
      </c>
      <c r="F19" s="28">
        <v>3169481</v>
      </c>
      <c r="G19" s="28">
        <v>45026645</v>
      </c>
      <c r="H19" s="28">
        <v>5773979</v>
      </c>
      <c r="I19" s="28">
        <v>12294951</v>
      </c>
      <c r="J19" s="80">
        <v>31093445</v>
      </c>
      <c r="K19" s="29">
        <f t="shared" si="0"/>
        <v>593648732</v>
      </c>
    </row>
    <row r="20" spans="2:11" ht="12.75" x14ac:dyDescent="0.2">
      <c r="B20" s="30" t="s">
        <v>26</v>
      </c>
      <c r="C20" s="21">
        <v>303529185</v>
      </c>
      <c r="D20" s="21">
        <v>135420713</v>
      </c>
      <c r="E20" s="21">
        <v>26712374</v>
      </c>
      <c r="F20" s="21">
        <v>1305705</v>
      </c>
      <c r="G20" s="21">
        <v>47328448</v>
      </c>
      <c r="H20" s="21">
        <v>5061854</v>
      </c>
      <c r="I20" s="21">
        <v>9013604</v>
      </c>
      <c r="J20" s="78">
        <v>29226008</v>
      </c>
      <c r="K20" s="23">
        <f t="shared" si="0"/>
        <v>557597891</v>
      </c>
    </row>
    <row r="21" spans="2:11" ht="12.75" x14ac:dyDescent="0.2">
      <c r="B21" s="30" t="s">
        <v>27</v>
      </c>
      <c r="C21" s="25">
        <v>103890897</v>
      </c>
      <c r="D21" s="25">
        <v>46351323</v>
      </c>
      <c r="E21" s="25">
        <v>8489929</v>
      </c>
      <c r="F21" s="25">
        <v>1100000</v>
      </c>
      <c r="G21" s="25">
        <v>12423513</v>
      </c>
      <c r="H21" s="25">
        <v>1946707</v>
      </c>
      <c r="I21" s="25">
        <v>3763637</v>
      </c>
      <c r="J21" s="79">
        <v>9829729</v>
      </c>
      <c r="K21" s="26">
        <f t="shared" si="0"/>
        <v>187795735</v>
      </c>
    </row>
    <row r="22" spans="2:11" ht="12.75" x14ac:dyDescent="0.2">
      <c r="B22" s="31" t="s">
        <v>28</v>
      </c>
      <c r="C22" s="28">
        <v>98711520</v>
      </c>
      <c r="D22" s="28">
        <v>44040524</v>
      </c>
      <c r="E22" s="28">
        <v>8011833</v>
      </c>
      <c r="F22" s="28">
        <v>1100000</v>
      </c>
      <c r="G22" s="28">
        <v>10778876</v>
      </c>
      <c r="H22" s="28">
        <v>1941957</v>
      </c>
      <c r="I22" s="28">
        <v>3287497</v>
      </c>
      <c r="J22" s="80">
        <v>9266354</v>
      </c>
      <c r="K22" s="29">
        <f t="shared" si="0"/>
        <v>177138561</v>
      </c>
    </row>
    <row r="23" spans="2:11" ht="12.75" x14ac:dyDescent="0.2">
      <c r="B23" s="30" t="s">
        <v>29</v>
      </c>
      <c r="C23" s="21">
        <v>1238052683</v>
      </c>
      <c r="D23" s="21">
        <v>552361967</v>
      </c>
      <c r="E23" s="21">
        <v>105817970</v>
      </c>
      <c r="F23" s="21">
        <v>8463816</v>
      </c>
      <c r="G23" s="21">
        <v>14414620</v>
      </c>
      <c r="H23" s="21">
        <v>22514540</v>
      </c>
      <c r="I23" s="21">
        <v>51733446</v>
      </c>
      <c r="J23" s="78">
        <v>110054221</v>
      </c>
      <c r="K23" s="23">
        <f t="shared" si="0"/>
        <v>2103413263</v>
      </c>
    </row>
    <row r="24" spans="2:11" ht="12.75" x14ac:dyDescent="0.2">
      <c r="B24" s="30" t="s">
        <v>30</v>
      </c>
      <c r="C24" s="25">
        <v>808129384</v>
      </c>
      <c r="D24" s="25">
        <v>360550033</v>
      </c>
      <c r="E24" s="25">
        <v>66721409</v>
      </c>
      <c r="F24" s="25">
        <v>7875149</v>
      </c>
      <c r="G24" s="25">
        <v>72084872</v>
      </c>
      <c r="H24" s="25">
        <v>8454523</v>
      </c>
      <c r="I24" s="25">
        <v>34270928</v>
      </c>
      <c r="J24" s="79">
        <v>75375138</v>
      </c>
      <c r="K24" s="26">
        <f t="shared" si="0"/>
        <v>1433461436</v>
      </c>
    </row>
    <row r="25" spans="2:11" ht="12.75" x14ac:dyDescent="0.2">
      <c r="B25" s="31" t="s">
        <v>31</v>
      </c>
      <c r="C25" s="28">
        <v>104792273</v>
      </c>
      <c r="D25" s="28">
        <v>46753475</v>
      </c>
      <c r="E25" s="28">
        <v>8573133</v>
      </c>
      <c r="F25" s="28">
        <v>1100000</v>
      </c>
      <c r="G25" s="28">
        <v>11034652</v>
      </c>
      <c r="H25" s="28">
        <v>1910484</v>
      </c>
      <c r="I25" s="28">
        <v>3774147</v>
      </c>
      <c r="J25" s="80">
        <v>9830231</v>
      </c>
      <c r="K25" s="29">
        <f t="shared" si="0"/>
        <v>187768395</v>
      </c>
    </row>
    <row r="26" spans="2:11" ht="12.75" x14ac:dyDescent="0.2">
      <c r="B26" s="24" t="s">
        <v>32</v>
      </c>
      <c r="C26" s="21">
        <v>181792303</v>
      </c>
      <c r="D26" s="21">
        <v>81107335</v>
      </c>
      <c r="E26" s="21">
        <v>15004134</v>
      </c>
      <c r="F26" s="21">
        <v>1776694</v>
      </c>
      <c r="G26" s="21">
        <v>13681761</v>
      </c>
      <c r="H26" s="21">
        <v>1772607</v>
      </c>
      <c r="I26" s="21">
        <v>5696414</v>
      </c>
      <c r="J26" s="78">
        <v>16702781</v>
      </c>
      <c r="K26" s="23">
        <f t="shared" si="0"/>
        <v>317534029</v>
      </c>
    </row>
    <row r="27" spans="2:11" ht="12.75" x14ac:dyDescent="0.2">
      <c r="B27" s="30" t="s">
        <v>33</v>
      </c>
      <c r="C27" s="25">
        <v>864503012</v>
      </c>
      <c r="D27" s="25">
        <v>385701344</v>
      </c>
      <c r="E27" s="25">
        <v>69455497</v>
      </c>
      <c r="F27" s="25">
        <v>10344781</v>
      </c>
      <c r="G27" s="25">
        <v>117434336</v>
      </c>
      <c r="H27" s="25">
        <v>18663388</v>
      </c>
      <c r="I27" s="25">
        <v>29785929</v>
      </c>
      <c r="J27" s="79">
        <v>82493652</v>
      </c>
      <c r="K27" s="26">
        <f t="shared" si="0"/>
        <v>1578381939</v>
      </c>
    </row>
    <row r="28" spans="2:11" ht="12.75" x14ac:dyDescent="0.2">
      <c r="B28" s="31" t="s">
        <v>34</v>
      </c>
      <c r="C28" s="28">
        <v>600017010</v>
      </c>
      <c r="D28" s="28">
        <v>267699897</v>
      </c>
      <c r="E28" s="28">
        <v>48014002</v>
      </c>
      <c r="F28" s="28">
        <v>7372184</v>
      </c>
      <c r="G28" s="28">
        <v>50086666</v>
      </c>
      <c r="H28" s="28">
        <v>5706637</v>
      </c>
      <c r="I28" s="28">
        <v>23281586</v>
      </c>
      <c r="J28" s="80">
        <v>55652964</v>
      </c>
      <c r="K28" s="29">
        <f t="shared" si="0"/>
        <v>1057830946</v>
      </c>
    </row>
    <row r="29" spans="2:11" ht="12.75" x14ac:dyDescent="0.2">
      <c r="B29" s="30" t="s">
        <v>35</v>
      </c>
      <c r="C29" s="21">
        <v>319728902</v>
      </c>
      <c r="D29" s="21">
        <v>142648279</v>
      </c>
      <c r="E29" s="21">
        <v>24288413</v>
      </c>
      <c r="F29" s="21">
        <v>5225024</v>
      </c>
      <c r="G29" s="21">
        <v>12037093</v>
      </c>
      <c r="H29" s="21">
        <v>2167677</v>
      </c>
      <c r="I29" s="21">
        <v>10764227</v>
      </c>
      <c r="J29" s="78">
        <v>28746833</v>
      </c>
      <c r="K29" s="23">
        <f t="shared" si="0"/>
        <v>545606448</v>
      </c>
    </row>
    <row r="30" spans="2:11" ht="12.75" x14ac:dyDescent="0.2">
      <c r="B30" s="30" t="s">
        <v>36</v>
      </c>
      <c r="C30" s="25">
        <v>243385131</v>
      </c>
      <c r="D30" s="25">
        <v>108587212</v>
      </c>
      <c r="E30" s="25">
        <v>16579459</v>
      </c>
      <c r="F30" s="25">
        <v>5886861</v>
      </c>
      <c r="G30" s="25">
        <v>10074930</v>
      </c>
      <c r="H30" s="25">
        <v>2115457</v>
      </c>
      <c r="I30" s="25">
        <v>10823694</v>
      </c>
      <c r="J30" s="79">
        <v>22079320</v>
      </c>
      <c r="K30" s="26">
        <f t="shared" si="0"/>
        <v>419532064</v>
      </c>
    </row>
    <row r="31" spans="2:11" ht="12.75" x14ac:dyDescent="0.2">
      <c r="B31" s="31" t="s">
        <v>37</v>
      </c>
      <c r="C31" s="28">
        <v>434088664</v>
      </c>
      <c r="D31" s="28">
        <v>193670327</v>
      </c>
      <c r="E31" s="28">
        <v>36416866</v>
      </c>
      <c r="F31" s="28">
        <v>3652857</v>
      </c>
      <c r="G31" s="28">
        <v>14620790</v>
      </c>
      <c r="H31" s="28">
        <v>2772302</v>
      </c>
      <c r="I31" s="28">
        <v>13539026</v>
      </c>
      <c r="J31" s="80">
        <v>38873102</v>
      </c>
      <c r="K31" s="29">
        <f t="shared" si="0"/>
        <v>737633934</v>
      </c>
    </row>
    <row r="32" spans="2:11" ht="12.75" x14ac:dyDescent="0.2">
      <c r="B32" s="30" t="s">
        <v>38</v>
      </c>
      <c r="C32" s="21">
        <v>460771817</v>
      </c>
      <c r="D32" s="21">
        <v>205575119</v>
      </c>
      <c r="E32" s="21">
        <v>38511501</v>
      </c>
      <c r="F32" s="21">
        <v>4021282</v>
      </c>
      <c r="G32" s="21">
        <v>12248896</v>
      </c>
      <c r="H32" s="21">
        <v>4716820</v>
      </c>
      <c r="I32" s="21">
        <v>12368574</v>
      </c>
      <c r="J32" s="78">
        <v>40966878</v>
      </c>
      <c r="K32" s="23">
        <f t="shared" si="0"/>
        <v>779180887</v>
      </c>
    </row>
    <row r="33" spans="2:11" ht="12.75" x14ac:dyDescent="0.2">
      <c r="B33" s="24" t="s">
        <v>39</v>
      </c>
      <c r="C33" s="25">
        <v>115488385</v>
      </c>
      <c r="D33" s="25">
        <v>51525587</v>
      </c>
      <c r="E33" s="25">
        <v>9434838</v>
      </c>
      <c r="F33" s="25">
        <v>1225628</v>
      </c>
      <c r="G33" s="25">
        <v>11004714</v>
      </c>
      <c r="H33" s="25">
        <v>2018576</v>
      </c>
      <c r="I33" s="25">
        <v>3500983</v>
      </c>
      <c r="J33" s="79">
        <v>10732692</v>
      </c>
      <c r="K33" s="26">
        <f t="shared" si="0"/>
        <v>204931403</v>
      </c>
    </row>
    <row r="34" spans="2:11" ht="12.75" x14ac:dyDescent="0.2">
      <c r="B34" s="31" t="s">
        <v>40</v>
      </c>
      <c r="C34" s="28">
        <v>360649146</v>
      </c>
      <c r="D34" s="28">
        <v>160905004</v>
      </c>
      <c r="E34" s="28">
        <v>30999786</v>
      </c>
      <c r="F34" s="28">
        <v>2290904</v>
      </c>
      <c r="G34" s="28">
        <v>57279042</v>
      </c>
      <c r="H34" s="28">
        <v>7585334</v>
      </c>
      <c r="I34" s="28">
        <v>12548337</v>
      </c>
      <c r="J34" s="80">
        <v>34884343</v>
      </c>
      <c r="K34" s="29">
        <f t="shared" si="0"/>
        <v>667141896</v>
      </c>
    </row>
    <row r="35" spans="2:11" ht="12.75" x14ac:dyDescent="0.2">
      <c r="B35" s="30" t="s">
        <v>41</v>
      </c>
      <c r="C35" s="21">
        <v>357117240</v>
      </c>
      <c r="D35" s="21">
        <v>159329230</v>
      </c>
      <c r="E35" s="21">
        <v>30539782</v>
      </c>
      <c r="F35" s="21">
        <v>2424886</v>
      </c>
      <c r="G35" s="21">
        <v>67709957</v>
      </c>
      <c r="H35" s="21">
        <v>9840572</v>
      </c>
      <c r="I35" s="21">
        <v>12154292</v>
      </c>
      <c r="J35" s="78">
        <v>35139495</v>
      </c>
      <c r="K35" s="23">
        <f t="shared" si="0"/>
        <v>674255454</v>
      </c>
    </row>
    <row r="36" spans="2:11" ht="12.75" x14ac:dyDescent="0.2">
      <c r="B36" s="24" t="s">
        <v>42</v>
      </c>
      <c r="C36" s="25">
        <v>643802112</v>
      </c>
      <c r="D36" s="25">
        <v>287234788</v>
      </c>
      <c r="E36" s="25">
        <v>52027545</v>
      </c>
      <c r="F36" s="25">
        <v>7400342</v>
      </c>
      <c r="G36" s="25">
        <v>78554028</v>
      </c>
      <c r="H36" s="25">
        <v>11274378</v>
      </c>
      <c r="I36" s="25">
        <v>27354203</v>
      </c>
      <c r="J36" s="79">
        <v>61225278</v>
      </c>
      <c r="K36" s="26">
        <f t="shared" si="0"/>
        <v>1168872674</v>
      </c>
    </row>
    <row r="37" spans="2:11" ht="12.75" x14ac:dyDescent="0.2">
      <c r="B37" s="27" t="s">
        <v>43</v>
      </c>
      <c r="C37" s="28">
        <v>409125579</v>
      </c>
      <c r="D37" s="28">
        <v>182532950</v>
      </c>
      <c r="E37" s="28">
        <v>31810216</v>
      </c>
      <c r="F37" s="28">
        <v>5955222</v>
      </c>
      <c r="G37" s="28">
        <v>34187708</v>
      </c>
      <c r="H37" s="28">
        <v>4975480</v>
      </c>
      <c r="I37" s="28">
        <v>17308972</v>
      </c>
      <c r="J37" s="80">
        <v>38027539</v>
      </c>
      <c r="K37" s="29">
        <f t="shared" si="0"/>
        <v>723923666</v>
      </c>
    </row>
    <row r="38" spans="2:11" ht="12.75" x14ac:dyDescent="0.2">
      <c r="B38" s="30" t="s">
        <v>44</v>
      </c>
      <c r="C38" s="21">
        <v>314481736</v>
      </c>
      <c r="D38" s="21">
        <v>140307236</v>
      </c>
      <c r="E38" s="21">
        <v>25650680</v>
      </c>
      <c r="F38" s="21">
        <v>3378403</v>
      </c>
      <c r="G38" s="21">
        <v>11946030</v>
      </c>
      <c r="H38" s="21">
        <v>1856899</v>
      </c>
      <c r="I38" s="21">
        <v>11006225</v>
      </c>
      <c r="J38" s="78">
        <v>28304619</v>
      </c>
      <c r="K38" s="23">
        <f t="shared" si="0"/>
        <v>536931828</v>
      </c>
    </row>
    <row r="39" spans="2:11" ht="12.75" x14ac:dyDescent="0.2">
      <c r="B39" s="30" t="s">
        <v>45</v>
      </c>
      <c r="C39" s="25">
        <v>613978167</v>
      </c>
      <c r="D39" s="25">
        <v>273928721</v>
      </c>
      <c r="E39" s="25">
        <v>51166368</v>
      </c>
      <c r="F39" s="25">
        <v>5508540</v>
      </c>
      <c r="G39" s="25">
        <v>25130728</v>
      </c>
      <c r="H39" s="25">
        <v>5682744</v>
      </c>
      <c r="I39" s="25">
        <v>20299651</v>
      </c>
      <c r="J39" s="79">
        <v>55293095</v>
      </c>
      <c r="K39" s="26">
        <f t="shared" si="0"/>
        <v>1050988014</v>
      </c>
    </row>
    <row r="40" spans="2:11" ht="12.75" x14ac:dyDescent="0.2">
      <c r="B40" s="27" t="s">
        <v>46</v>
      </c>
      <c r="C40" s="28">
        <v>264842487</v>
      </c>
      <c r="D40" s="28">
        <v>118160494</v>
      </c>
      <c r="E40" s="28">
        <v>22603338</v>
      </c>
      <c r="F40" s="28">
        <v>1843661</v>
      </c>
      <c r="G40" s="28">
        <v>15973190</v>
      </c>
      <c r="H40" s="28">
        <v>1977374</v>
      </c>
      <c r="I40" s="28">
        <v>6108251</v>
      </c>
      <c r="J40" s="80">
        <v>23990938</v>
      </c>
      <c r="K40" s="29">
        <f t="shared" si="0"/>
        <v>455499733</v>
      </c>
    </row>
    <row r="41" spans="2:11" ht="12.75" x14ac:dyDescent="0.2">
      <c r="B41" s="30" t="s">
        <v>47</v>
      </c>
      <c r="C41" s="21">
        <v>184759796</v>
      </c>
      <c r="D41" s="21">
        <v>82431294</v>
      </c>
      <c r="E41" s="21">
        <v>13491291</v>
      </c>
      <c r="F41" s="21">
        <v>3563460</v>
      </c>
      <c r="G41" s="21">
        <v>10938382</v>
      </c>
      <c r="H41" s="21">
        <v>1807307</v>
      </c>
      <c r="I41" s="21">
        <v>7017923</v>
      </c>
      <c r="J41" s="78">
        <v>16877921</v>
      </c>
      <c r="K41" s="23">
        <f t="shared" si="0"/>
        <v>320887374</v>
      </c>
    </row>
    <row r="42" spans="2:11" ht="12.75" x14ac:dyDescent="0.2">
      <c r="B42" s="30" t="s">
        <v>48</v>
      </c>
      <c r="C42" s="25">
        <v>219094398</v>
      </c>
      <c r="D42" s="25">
        <v>97749808</v>
      </c>
      <c r="E42" s="25">
        <v>19124098</v>
      </c>
      <c r="F42" s="25">
        <v>1100000</v>
      </c>
      <c r="G42" s="25">
        <v>34845755</v>
      </c>
      <c r="H42" s="25">
        <v>3600839</v>
      </c>
      <c r="I42" s="25">
        <v>6476624</v>
      </c>
      <c r="J42" s="79">
        <v>21132574</v>
      </c>
      <c r="K42" s="26">
        <f t="shared" si="0"/>
        <v>403124096</v>
      </c>
    </row>
    <row r="43" spans="2:11" ht="12.75" x14ac:dyDescent="0.2">
      <c r="B43" s="27" t="s">
        <v>49</v>
      </c>
      <c r="C43" s="28">
        <v>102130719</v>
      </c>
      <c r="D43" s="28">
        <v>45566013</v>
      </c>
      <c r="E43" s="28">
        <v>8327451</v>
      </c>
      <c r="F43" s="28">
        <v>1100000</v>
      </c>
      <c r="G43" s="28">
        <v>11006720</v>
      </c>
      <c r="H43" s="28">
        <v>1724311</v>
      </c>
      <c r="I43" s="28">
        <v>3961339</v>
      </c>
      <c r="J43" s="80">
        <v>9610472</v>
      </c>
      <c r="K43" s="29">
        <f t="shared" si="0"/>
        <v>183427025</v>
      </c>
    </row>
    <row r="44" spans="2:11" ht="12.75" x14ac:dyDescent="0.2">
      <c r="B44" s="30" t="s">
        <v>50</v>
      </c>
      <c r="C44" s="21">
        <v>589649120</v>
      </c>
      <c r="D44" s="21">
        <v>263074223</v>
      </c>
      <c r="E44" s="21">
        <v>50800668</v>
      </c>
      <c r="F44" s="21">
        <v>3628482</v>
      </c>
      <c r="G44" s="21">
        <v>111298694</v>
      </c>
      <c r="H44" s="21">
        <v>13647500</v>
      </c>
      <c r="I44" s="21">
        <v>18452515</v>
      </c>
      <c r="J44" s="78">
        <v>57905673</v>
      </c>
      <c r="K44" s="23">
        <f t="shared" si="0"/>
        <v>1108456875</v>
      </c>
    </row>
    <row r="45" spans="2:11" ht="12.75" x14ac:dyDescent="0.2">
      <c r="B45" s="24" t="s">
        <v>51</v>
      </c>
      <c r="C45" s="25">
        <v>237047103</v>
      </c>
      <c r="D45" s="25">
        <v>105759476</v>
      </c>
      <c r="E45" s="25">
        <v>20266881</v>
      </c>
      <c r="F45" s="25">
        <v>1614390</v>
      </c>
      <c r="G45" s="25">
        <v>12177335</v>
      </c>
      <c r="H45" s="25">
        <v>1760993</v>
      </c>
      <c r="I45" s="25">
        <v>7588288</v>
      </c>
      <c r="J45" s="79">
        <v>21472644</v>
      </c>
      <c r="K45" s="26">
        <f t="shared" si="0"/>
        <v>407687110</v>
      </c>
    </row>
    <row r="46" spans="2:11" ht="12.75" x14ac:dyDescent="0.2">
      <c r="B46" s="27" t="s">
        <v>52</v>
      </c>
      <c r="C46" s="28">
        <v>983724116</v>
      </c>
      <c r="D46" s="28">
        <v>438892298</v>
      </c>
      <c r="E46" s="28">
        <v>84638397</v>
      </c>
      <c r="F46" s="28">
        <v>6166906</v>
      </c>
      <c r="G46" s="28">
        <v>196046703</v>
      </c>
      <c r="H46" s="28">
        <v>27399856</v>
      </c>
      <c r="I46" s="28">
        <v>29497151</v>
      </c>
      <c r="J46" s="80">
        <v>97109199</v>
      </c>
      <c r="K46" s="29">
        <f t="shared" si="0"/>
        <v>1863474626</v>
      </c>
    </row>
    <row r="47" spans="2:11" ht="12.75" x14ac:dyDescent="0.2">
      <c r="B47" s="30" t="s">
        <v>53</v>
      </c>
      <c r="C47" s="21">
        <v>657708268</v>
      </c>
      <c r="D47" s="21">
        <v>293439073</v>
      </c>
      <c r="E47" s="21">
        <v>54266479</v>
      </c>
      <c r="F47" s="21">
        <v>6445053</v>
      </c>
      <c r="G47" s="21">
        <v>54549960</v>
      </c>
      <c r="H47" s="21">
        <v>6349229</v>
      </c>
      <c r="I47" s="21">
        <v>24188466</v>
      </c>
      <c r="J47" s="78">
        <v>60910187</v>
      </c>
      <c r="K47" s="23">
        <f t="shared" si="0"/>
        <v>1157856715</v>
      </c>
    </row>
    <row r="48" spans="2:11" ht="12.75" x14ac:dyDescent="0.2">
      <c r="B48" s="24" t="s">
        <v>54</v>
      </c>
      <c r="C48" s="25">
        <v>158333886</v>
      </c>
      <c r="D48" s="25">
        <v>70641272</v>
      </c>
      <c r="E48" s="25">
        <v>10990255</v>
      </c>
      <c r="F48" s="25">
        <v>3625181</v>
      </c>
      <c r="G48" s="25">
        <v>11254539</v>
      </c>
      <c r="H48" s="25">
        <v>1841532</v>
      </c>
      <c r="I48" s="25">
        <v>4451648</v>
      </c>
      <c r="J48" s="79">
        <v>14481913</v>
      </c>
      <c r="K48" s="26">
        <f t="shared" si="0"/>
        <v>275620226</v>
      </c>
    </row>
    <row r="49" spans="2:11" ht="12.75" x14ac:dyDescent="0.2">
      <c r="B49" s="31" t="s">
        <v>55</v>
      </c>
      <c r="C49" s="28">
        <v>823096103</v>
      </c>
      <c r="D49" s="28">
        <v>367227492</v>
      </c>
      <c r="E49" s="28">
        <v>67389199</v>
      </c>
      <c r="F49" s="28">
        <v>8588903</v>
      </c>
      <c r="G49" s="28">
        <v>102071008</v>
      </c>
      <c r="H49" s="28">
        <v>12662433</v>
      </c>
      <c r="I49" s="28">
        <v>29021963</v>
      </c>
      <c r="J49" s="80">
        <v>78040539</v>
      </c>
      <c r="K49" s="29">
        <f t="shared" si="0"/>
        <v>1488097640</v>
      </c>
    </row>
    <row r="50" spans="2:11" ht="12.75" x14ac:dyDescent="0.2">
      <c r="B50" s="30" t="s">
        <v>56</v>
      </c>
      <c r="C50" s="21">
        <v>413954779</v>
      </c>
      <c r="D50" s="21">
        <v>184687517</v>
      </c>
      <c r="E50" s="21">
        <v>33028175</v>
      </c>
      <c r="F50" s="21">
        <v>5183035</v>
      </c>
      <c r="G50" s="21">
        <v>12509745</v>
      </c>
      <c r="H50" s="21">
        <v>2821899</v>
      </c>
      <c r="I50" s="21">
        <v>14807375</v>
      </c>
      <c r="J50" s="78">
        <v>37095351</v>
      </c>
      <c r="K50" s="23">
        <f t="shared" si="0"/>
        <v>704087876</v>
      </c>
    </row>
    <row r="51" spans="2:11" ht="12.75" x14ac:dyDescent="0.2">
      <c r="B51" s="30" t="s">
        <v>57</v>
      </c>
      <c r="C51" s="25">
        <v>319558872</v>
      </c>
      <c r="D51" s="25">
        <v>142572420</v>
      </c>
      <c r="E51" s="25">
        <v>26609008</v>
      </c>
      <c r="F51" s="25">
        <v>2888734</v>
      </c>
      <c r="G51" s="25">
        <v>20735999</v>
      </c>
      <c r="H51" s="25">
        <v>3966961</v>
      </c>
      <c r="I51" s="25">
        <v>9424190</v>
      </c>
      <c r="J51" s="79">
        <v>29141877</v>
      </c>
      <c r="K51" s="26">
        <f t="shared" si="0"/>
        <v>554898061</v>
      </c>
    </row>
    <row r="52" spans="2:11" ht="12.75" x14ac:dyDescent="0.2">
      <c r="B52" s="31" t="s">
        <v>58</v>
      </c>
      <c r="C52" s="28">
        <v>1021328174</v>
      </c>
      <c r="D52" s="28">
        <v>455669493</v>
      </c>
      <c r="E52" s="28">
        <v>87696170</v>
      </c>
      <c r="F52" s="28">
        <v>6580277</v>
      </c>
      <c r="G52" s="28">
        <v>111851449</v>
      </c>
      <c r="H52" s="28">
        <v>14233665</v>
      </c>
      <c r="I52" s="28">
        <v>28552110</v>
      </c>
      <c r="J52" s="80">
        <v>95596928</v>
      </c>
      <c r="K52" s="29">
        <f t="shared" si="0"/>
        <v>1821508266</v>
      </c>
    </row>
    <row r="53" spans="2:11" ht="12.75" x14ac:dyDescent="0.2">
      <c r="B53" s="30" t="s">
        <v>59</v>
      </c>
      <c r="C53" s="21">
        <v>138797953</v>
      </c>
      <c r="D53" s="21">
        <v>61925241</v>
      </c>
      <c r="E53" s="21">
        <v>11712119</v>
      </c>
      <c r="F53" s="21">
        <v>1100000</v>
      </c>
      <c r="G53" s="21">
        <v>11189422</v>
      </c>
      <c r="H53" s="21">
        <v>2042205</v>
      </c>
      <c r="I53" s="21">
        <v>3291094</v>
      </c>
      <c r="J53" s="78">
        <v>12734767</v>
      </c>
      <c r="K53" s="23">
        <f t="shared" si="0"/>
        <v>242792801</v>
      </c>
    </row>
    <row r="54" spans="2:11" ht="12.75" x14ac:dyDescent="0.2">
      <c r="B54" s="30" t="s">
        <v>60</v>
      </c>
      <c r="C54" s="25">
        <v>435845519</v>
      </c>
      <c r="D54" s="25">
        <v>194454154</v>
      </c>
      <c r="E54" s="25">
        <v>36009583</v>
      </c>
      <c r="F54" s="25">
        <v>4222311</v>
      </c>
      <c r="G54" s="25">
        <v>13925612</v>
      </c>
      <c r="H54" s="25">
        <v>3434215</v>
      </c>
      <c r="I54" s="25">
        <v>16368383</v>
      </c>
      <c r="J54" s="79">
        <v>39141862</v>
      </c>
      <c r="K54" s="26">
        <f t="shared" si="0"/>
        <v>743401639</v>
      </c>
    </row>
    <row r="55" spans="2:11" ht="12.75" x14ac:dyDescent="0.2">
      <c r="B55" s="31" t="s">
        <v>61</v>
      </c>
      <c r="C55" s="28">
        <v>179442351</v>
      </c>
      <c r="D55" s="28">
        <v>80058895</v>
      </c>
      <c r="E55" s="28">
        <v>14242089</v>
      </c>
      <c r="F55" s="28">
        <v>2321820</v>
      </c>
      <c r="G55" s="28">
        <v>13102150</v>
      </c>
      <c r="H55" s="28">
        <v>1935300</v>
      </c>
      <c r="I55" s="28">
        <v>5520937</v>
      </c>
      <c r="J55" s="80">
        <v>16458531</v>
      </c>
      <c r="K55" s="29">
        <f t="shared" si="0"/>
        <v>313082073</v>
      </c>
    </row>
    <row r="56" spans="2:11" ht="12.75" x14ac:dyDescent="0.2">
      <c r="B56" s="30" t="s">
        <v>62</v>
      </c>
      <c r="C56" s="21">
        <v>536278088</v>
      </c>
      <c r="D56" s="21">
        <v>239262531</v>
      </c>
      <c r="E56" s="21">
        <v>44790640</v>
      </c>
      <c r="F56" s="21">
        <v>4711953</v>
      </c>
      <c r="G56" s="21">
        <v>39450735</v>
      </c>
      <c r="H56" s="21">
        <v>5250386</v>
      </c>
      <c r="I56" s="21">
        <v>19043596</v>
      </c>
      <c r="J56" s="78">
        <v>49345891</v>
      </c>
      <c r="K56" s="23">
        <f t="shared" si="0"/>
        <v>938133820</v>
      </c>
    </row>
    <row r="57" spans="2:11" ht="12.75" x14ac:dyDescent="0.2">
      <c r="B57" s="24" t="s">
        <v>63</v>
      </c>
      <c r="C57" s="25">
        <v>2175654270</v>
      </c>
      <c r="D57" s="25">
        <v>970676520</v>
      </c>
      <c r="E57" s="25">
        <v>183328353</v>
      </c>
      <c r="F57" s="25">
        <v>17501272</v>
      </c>
      <c r="G57" s="25">
        <v>175137511</v>
      </c>
      <c r="H57" s="25">
        <v>26703474</v>
      </c>
      <c r="I57" s="25">
        <v>81818317</v>
      </c>
      <c r="J57" s="79">
        <v>201283440</v>
      </c>
      <c r="K57" s="26">
        <f t="shared" si="0"/>
        <v>3832103157</v>
      </c>
    </row>
    <row r="58" spans="2:11" ht="12.75" x14ac:dyDescent="0.2">
      <c r="B58" s="31" t="s">
        <v>64</v>
      </c>
      <c r="C58" s="28">
        <v>221776989</v>
      </c>
      <c r="D58" s="28">
        <v>98946656</v>
      </c>
      <c r="E58" s="28">
        <v>18903841</v>
      </c>
      <c r="F58" s="28">
        <v>1567881</v>
      </c>
      <c r="G58" s="28">
        <v>13801309</v>
      </c>
      <c r="H58" s="28">
        <v>3549389</v>
      </c>
      <c r="I58" s="28">
        <v>6749364</v>
      </c>
      <c r="J58" s="80">
        <v>20202602</v>
      </c>
      <c r="K58" s="29">
        <f t="shared" si="0"/>
        <v>385498031</v>
      </c>
    </row>
    <row r="59" spans="2:11" ht="12.75" x14ac:dyDescent="0.2">
      <c r="B59" s="24" t="s">
        <v>65</v>
      </c>
      <c r="C59" s="21">
        <v>126917280</v>
      </c>
      <c r="D59" s="21">
        <v>56624632</v>
      </c>
      <c r="E59" s="21">
        <v>10615441</v>
      </c>
      <c r="F59" s="21">
        <v>1100000</v>
      </c>
      <c r="G59" s="21">
        <v>12695446</v>
      </c>
      <c r="H59" s="21">
        <v>2303197</v>
      </c>
      <c r="I59" s="21">
        <v>3262912</v>
      </c>
      <c r="J59" s="78">
        <v>11796036</v>
      </c>
      <c r="K59" s="23">
        <f t="shared" si="0"/>
        <v>225314944</v>
      </c>
    </row>
    <row r="60" spans="2:11" ht="12.75" x14ac:dyDescent="0.2">
      <c r="B60" s="30" t="s">
        <v>66</v>
      </c>
      <c r="C60" s="25">
        <v>637614925</v>
      </c>
      <c r="D60" s="25">
        <v>284474351</v>
      </c>
      <c r="E60" s="25">
        <v>54394838</v>
      </c>
      <c r="F60" s="25">
        <v>4461924</v>
      </c>
      <c r="G60" s="25">
        <v>58503108</v>
      </c>
      <c r="H60" s="25">
        <v>8258953</v>
      </c>
      <c r="I60" s="25">
        <v>22705455</v>
      </c>
      <c r="J60" s="79">
        <v>59319561</v>
      </c>
      <c r="K60" s="26">
        <f t="shared" si="0"/>
        <v>1129733115</v>
      </c>
    </row>
    <row r="61" spans="2:11" ht="12.75" x14ac:dyDescent="0.2">
      <c r="B61" s="27" t="s">
        <v>67</v>
      </c>
      <c r="C61" s="28">
        <v>424285982</v>
      </c>
      <c r="D61" s="28">
        <v>189296823</v>
      </c>
      <c r="E61" s="28">
        <v>35101517</v>
      </c>
      <c r="F61" s="28">
        <v>4063343</v>
      </c>
      <c r="G61" s="28">
        <v>39485759</v>
      </c>
      <c r="H61" s="28">
        <v>8022401</v>
      </c>
      <c r="I61" s="28">
        <v>12963012</v>
      </c>
      <c r="J61" s="80">
        <v>39382472</v>
      </c>
      <c r="K61" s="29">
        <f t="shared" si="0"/>
        <v>752601309</v>
      </c>
    </row>
    <row r="62" spans="2:11" ht="12.75" x14ac:dyDescent="0.2">
      <c r="B62" s="30" t="s">
        <v>68</v>
      </c>
      <c r="C62" s="21">
        <v>282872649</v>
      </c>
      <c r="D62" s="21">
        <v>126204720</v>
      </c>
      <c r="E62" s="21">
        <v>24126064</v>
      </c>
      <c r="F62" s="21">
        <v>1985257</v>
      </c>
      <c r="G62" s="21">
        <v>15344080</v>
      </c>
      <c r="H62" s="21">
        <v>1869543</v>
      </c>
      <c r="I62" s="21">
        <v>7196050</v>
      </c>
      <c r="J62" s="78">
        <v>25565896</v>
      </c>
      <c r="K62" s="23">
        <f t="shared" si="0"/>
        <v>485164259</v>
      </c>
    </row>
    <row r="63" spans="2:11" ht="12.75" x14ac:dyDescent="0.2">
      <c r="B63" s="30" t="s">
        <v>69</v>
      </c>
      <c r="C63" s="25">
        <v>479505841</v>
      </c>
      <c r="D63" s="25">
        <v>213933375</v>
      </c>
      <c r="E63" s="25">
        <v>38652480</v>
      </c>
      <c r="F63" s="25">
        <v>5609598</v>
      </c>
      <c r="G63" s="25">
        <v>29077529</v>
      </c>
      <c r="H63" s="25">
        <v>4977017</v>
      </c>
      <c r="I63" s="25">
        <v>19651151</v>
      </c>
      <c r="J63" s="79">
        <v>43921109</v>
      </c>
      <c r="K63" s="26">
        <f t="shared" si="0"/>
        <v>835328100</v>
      </c>
    </row>
    <row r="64" spans="2:11" ht="12.75" x14ac:dyDescent="0.2">
      <c r="B64" s="31" t="s">
        <v>70</v>
      </c>
      <c r="C64" s="28">
        <v>164295698</v>
      </c>
      <c r="D64" s="28">
        <v>73301157</v>
      </c>
      <c r="E64" s="28">
        <v>14065757</v>
      </c>
      <c r="F64" s="28">
        <v>1100000</v>
      </c>
      <c r="G64" s="28">
        <v>11182167</v>
      </c>
      <c r="H64" s="28">
        <v>1739128</v>
      </c>
      <c r="I64" s="28">
        <v>3772387</v>
      </c>
      <c r="J64" s="80">
        <v>14952635</v>
      </c>
      <c r="K64" s="29">
        <f t="shared" si="0"/>
        <v>284408929</v>
      </c>
    </row>
    <row r="65" spans="2:11" ht="12.75" x14ac:dyDescent="0.2">
      <c r="B65" s="32"/>
      <c r="C65" s="33"/>
      <c r="D65" s="33"/>
      <c r="E65" s="33"/>
      <c r="F65" s="21"/>
      <c r="G65" s="21"/>
      <c r="H65" s="33"/>
      <c r="I65" s="21"/>
      <c r="J65" s="78"/>
      <c r="K65" s="23"/>
    </row>
    <row r="66" spans="2:11" ht="12.75" x14ac:dyDescent="0.2">
      <c r="B66" s="34" t="s">
        <v>71</v>
      </c>
      <c r="C66" s="35">
        <f t="shared" ref="C66:G66" si="1">SUM(C14:C64)</f>
        <v>24382836604</v>
      </c>
      <c r="D66" s="35">
        <f t="shared" si="1"/>
        <v>10878496324</v>
      </c>
      <c r="E66" s="35">
        <f t="shared" si="1"/>
        <v>2030723378</v>
      </c>
      <c r="F66" s="33">
        <f t="shared" si="1"/>
        <v>220000000</v>
      </c>
      <c r="G66" s="33">
        <f t="shared" si="1"/>
        <v>2472362558</v>
      </c>
      <c r="H66" s="35">
        <f>SUM(H14:H64)</f>
        <v>361481129</v>
      </c>
      <c r="I66" s="33">
        <f>SUM(I14:I64)</f>
        <v>850000000</v>
      </c>
      <c r="J66" s="81">
        <f>SUM(J14:J64)</f>
        <v>2280500007</v>
      </c>
      <c r="K66" s="36">
        <f>SUM(K14:K64)</f>
        <v>43476400000</v>
      </c>
    </row>
    <row r="67" spans="2:11" s="86" customFormat="1" ht="12.75" x14ac:dyDescent="0.2">
      <c r="B67" s="83"/>
      <c r="C67" s="37"/>
      <c r="D67" s="37"/>
      <c r="E67" s="37"/>
      <c r="F67" s="37"/>
      <c r="G67" s="37"/>
      <c r="H67" s="37"/>
      <c r="I67" s="37"/>
      <c r="J67" s="37"/>
      <c r="K67" s="37"/>
    </row>
    <row r="68" spans="2:11" s="86" customFormat="1" ht="15" x14ac:dyDescent="0.25">
      <c r="B68" s="91" t="s">
        <v>85</v>
      </c>
      <c r="C68" s="37"/>
      <c r="D68" s="37"/>
      <c r="E68" s="37"/>
      <c r="F68" s="37"/>
      <c r="G68" s="37"/>
      <c r="H68" s="37"/>
      <c r="I68" s="37"/>
      <c r="J68" s="37"/>
      <c r="K68" s="37"/>
    </row>
    <row r="69" spans="2:11" ht="12.75" x14ac:dyDescent="0.2">
      <c r="B69" s="82" t="s">
        <v>86</v>
      </c>
      <c r="C69" s="37"/>
      <c r="D69" s="37"/>
      <c r="E69" s="37"/>
      <c r="F69" s="37"/>
      <c r="G69" s="37"/>
      <c r="H69" s="37"/>
      <c r="I69" s="37"/>
      <c r="J69" s="37"/>
      <c r="K69" s="37"/>
    </row>
    <row r="70" spans="2:11" ht="12.75" hidden="1" customHeight="1" x14ac:dyDescent="0.2"/>
    <row r="71" spans="2:11" ht="12.75" hidden="1" customHeight="1" x14ac:dyDescent="0.2"/>
    <row r="72" spans="2:11" ht="12.75" hidden="1" customHeight="1" x14ac:dyDescent="0.2"/>
    <row r="73" spans="2:11" ht="12.75" hidden="1" customHeight="1" x14ac:dyDescent="0.2"/>
    <row r="74" spans="2:11" ht="12.75" hidden="1" customHeight="1" x14ac:dyDescent="0.2"/>
    <row r="75" spans="2:11" ht="12.75" hidden="1" customHeight="1" x14ac:dyDescent="0.2"/>
    <row r="76" spans="2:11" ht="12.75" hidden="1" customHeight="1" x14ac:dyDescent="0.2"/>
    <row r="77" spans="2:11" ht="12.75" hidden="1" customHeight="1" x14ac:dyDescent="0.2"/>
    <row r="78" spans="2:11" ht="12.75" hidden="1" customHeight="1" x14ac:dyDescent="0.2"/>
    <row r="79" spans="2:11" ht="12.75" hidden="1" customHeight="1" x14ac:dyDescent="0.2"/>
    <row r="80" spans="2:11"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sheetData>
  <printOptions horizontalCentered="1" verticalCentered="1"/>
  <pageMargins left="0.35" right="0.35" top="0.3" bottom="0.3" header="0.5" footer="0.5"/>
  <pageSetup scale="6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IV92"/>
  <sheetViews>
    <sheetView topLeftCell="A2" workbookViewId="0">
      <selection sqref="A1:XFD1"/>
    </sheetView>
  </sheetViews>
  <sheetFormatPr defaultColWidth="0" defaultRowHeight="0" customHeight="1" zeroHeight="1" x14ac:dyDescent="0.2"/>
  <cols>
    <col min="1" max="1" width="20.7109375" customWidth="1"/>
    <col min="2" max="2" width="20.140625" customWidth="1"/>
    <col min="3" max="8" width="15.7109375" customWidth="1"/>
    <col min="9" max="9" width="15.7109375" style="86" customWidth="1"/>
    <col min="10" max="11" width="15.7109375" customWidth="1"/>
    <col min="12" max="12" width="11.7109375" customWidth="1"/>
    <col min="13" max="236" width="9.140625" hidden="1" customWidth="1"/>
    <col min="237" max="256" width="9.140625" hidden="1"/>
  </cols>
  <sheetData>
    <row r="1" spans="1:12" s="86" customFormat="1" ht="0" hidden="1" customHeight="1" x14ac:dyDescent="0.2">
      <c r="A1" s="86" t="s">
        <v>106</v>
      </c>
    </row>
    <row r="2" spans="1:12" ht="12.75" x14ac:dyDescent="0.2">
      <c r="A2" s="1" t="s">
        <v>74</v>
      </c>
      <c r="B2" s="1"/>
      <c r="C2" s="93" t="s">
        <v>0</v>
      </c>
      <c r="D2" s="2"/>
      <c r="E2" s="2"/>
      <c r="F2" s="2"/>
      <c r="G2" s="2"/>
      <c r="H2" s="2"/>
      <c r="I2" s="93"/>
      <c r="J2" s="2"/>
      <c r="K2" s="2"/>
      <c r="L2" s="3">
        <v>42215</v>
      </c>
    </row>
    <row r="3" spans="1:12" ht="15.75" customHeight="1" x14ac:dyDescent="0.2">
      <c r="A3" s="4" t="s">
        <v>75</v>
      </c>
      <c r="B3" s="4"/>
      <c r="C3" s="93" t="s">
        <v>1</v>
      </c>
      <c r="D3" s="2"/>
      <c r="E3" s="2"/>
      <c r="F3" s="2"/>
      <c r="G3" s="2"/>
      <c r="H3" s="2"/>
      <c r="I3" s="93"/>
      <c r="J3" s="2"/>
      <c r="K3" s="2"/>
      <c r="L3" s="5"/>
    </row>
    <row r="4" spans="1:12" ht="12.75" customHeight="1" x14ac:dyDescent="0.2">
      <c r="B4" s="6"/>
      <c r="C4" s="7"/>
      <c r="D4" s="7"/>
      <c r="E4" s="7"/>
      <c r="F4" s="7"/>
      <c r="G4" s="7"/>
      <c r="H4" s="7"/>
      <c r="I4" s="7"/>
      <c r="J4" s="7"/>
      <c r="K4" s="7"/>
    </row>
    <row r="5" spans="1:12" ht="12.75" x14ac:dyDescent="0.2">
      <c r="B5" s="6"/>
      <c r="C5" s="8"/>
      <c r="D5" s="6"/>
      <c r="E5" s="6"/>
      <c r="F5" s="6"/>
      <c r="H5" s="9"/>
      <c r="I5" s="9"/>
      <c r="J5" s="9"/>
      <c r="K5" s="9"/>
    </row>
    <row r="6" spans="1:12" ht="12.75" x14ac:dyDescent="0.2">
      <c r="B6" s="10"/>
      <c r="C6" s="76" t="s">
        <v>101</v>
      </c>
      <c r="D6" s="76"/>
      <c r="E6" s="76"/>
      <c r="F6" s="76"/>
      <c r="G6" s="76"/>
      <c r="H6" s="76"/>
      <c r="I6" s="76"/>
      <c r="J6" s="76"/>
      <c r="K6" s="76"/>
    </row>
    <row r="7" spans="1:12" ht="12.75" x14ac:dyDescent="0.2">
      <c r="B7" s="10"/>
      <c r="C7" s="12" t="s">
        <v>2</v>
      </c>
      <c r="D7" s="12"/>
      <c r="E7" s="12"/>
      <c r="F7" s="12"/>
      <c r="G7" s="12"/>
      <c r="H7" s="12"/>
      <c r="I7" s="12"/>
      <c r="J7" s="12"/>
      <c r="K7" s="12"/>
    </row>
    <row r="8" spans="1:12" ht="12.75" x14ac:dyDescent="0.2">
      <c r="G8" s="13"/>
      <c r="H8" s="13"/>
      <c r="I8" s="13"/>
      <c r="J8" s="13"/>
      <c r="K8" s="13"/>
    </row>
    <row r="9" spans="1:12" ht="14.25" customHeight="1" x14ac:dyDescent="0.25">
      <c r="B9" s="14"/>
      <c r="C9" s="15" t="s">
        <v>3</v>
      </c>
      <c r="D9" s="14"/>
      <c r="E9" s="15" t="s">
        <v>4</v>
      </c>
      <c r="F9" s="15" t="s">
        <v>5</v>
      </c>
      <c r="G9" s="15"/>
      <c r="H9" s="15"/>
      <c r="I9" s="15"/>
      <c r="J9" s="15"/>
      <c r="K9" s="15"/>
    </row>
    <row r="10" spans="1:12" ht="12.75" x14ac:dyDescent="0.2">
      <c r="C10" s="15" t="s">
        <v>4</v>
      </c>
      <c r="D10" s="15" t="s">
        <v>6</v>
      </c>
      <c r="E10" s="15" t="s">
        <v>7</v>
      </c>
      <c r="F10" s="15" t="s">
        <v>4</v>
      </c>
      <c r="G10" s="15"/>
      <c r="H10" s="15"/>
      <c r="I10" s="15" t="s">
        <v>9</v>
      </c>
      <c r="J10" s="15"/>
      <c r="K10" s="15"/>
    </row>
    <row r="11" spans="1:12" ht="15" x14ac:dyDescent="0.25">
      <c r="B11" s="16"/>
      <c r="C11" s="15" t="s">
        <v>8</v>
      </c>
      <c r="D11" s="15" t="s">
        <v>9</v>
      </c>
      <c r="E11" s="15" t="s">
        <v>10</v>
      </c>
      <c r="F11" s="15" t="s">
        <v>11</v>
      </c>
      <c r="G11" s="15" t="s">
        <v>12</v>
      </c>
      <c r="H11" s="15" t="s">
        <v>13</v>
      </c>
      <c r="I11" s="15" t="s">
        <v>87</v>
      </c>
      <c r="J11" s="15" t="s">
        <v>81</v>
      </c>
      <c r="K11" s="15" t="s">
        <v>15</v>
      </c>
    </row>
    <row r="12" spans="1:12" ht="12.75" x14ac:dyDescent="0.2">
      <c r="B12" s="17" t="s">
        <v>16</v>
      </c>
      <c r="C12" s="17" t="s">
        <v>17</v>
      </c>
      <c r="D12" s="17" t="s">
        <v>17</v>
      </c>
      <c r="E12" s="17" t="s">
        <v>17</v>
      </c>
      <c r="F12" s="17" t="s">
        <v>17</v>
      </c>
      <c r="G12" s="17" t="s">
        <v>17</v>
      </c>
      <c r="H12" s="17" t="s">
        <v>18</v>
      </c>
      <c r="I12" s="17" t="s">
        <v>17</v>
      </c>
      <c r="J12" s="17" t="s">
        <v>82</v>
      </c>
      <c r="K12" s="17" t="s">
        <v>19</v>
      </c>
    </row>
    <row r="13" spans="1:12" ht="12.75" x14ac:dyDescent="0.2">
      <c r="B13" s="18"/>
      <c r="C13" s="18"/>
      <c r="D13" s="18"/>
      <c r="E13" s="18"/>
      <c r="F13" s="18"/>
      <c r="G13" s="19"/>
      <c r="H13" s="19"/>
      <c r="I13" s="77"/>
      <c r="J13" s="77"/>
      <c r="K13" s="77"/>
    </row>
    <row r="14" spans="1:12" ht="12.75" x14ac:dyDescent="0.2">
      <c r="B14" s="20" t="s">
        <v>20</v>
      </c>
      <c r="C14" s="21">
        <v>509358191</v>
      </c>
      <c r="D14" s="21">
        <v>227252116</v>
      </c>
      <c r="E14" s="21">
        <v>42486073</v>
      </c>
      <c r="F14" s="21">
        <v>4531606</v>
      </c>
      <c r="G14" s="22">
        <v>12440919</v>
      </c>
      <c r="H14" s="21">
        <v>3442199</v>
      </c>
      <c r="I14" s="21">
        <v>17653753</v>
      </c>
      <c r="J14" s="78">
        <v>46306131</v>
      </c>
      <c r="K14" s="23">
        <f>SUM(C14:J14)</f>
        <v>863470988</v>
      </c>
    </row>
    <row r="15" spans="1:12" ht="12.75" x14ac:dyDescent="0.2">
      <c r="B15" s="24" t="s">
        <v>21</v>
      </c>
      <c r="C15" s="25">
        <v>325291855</v>
      </c>
      <c r="D15" s="25">
        <v>145130212</v>
      </c>
      <c r="E15" s="25">
        <v>28926940</v>
      </c>
      <c r="F15" s="25">
        <v>1100000</v>
      </c>
      <c r="G15" s="25">
        <v>30288422</v>
      </c>
      <c r="H15" s="25">
        <v>2560630</v>
      </c>
      <c r="I15" s="25">
        <v>6783351</v>
      </c>
      <c r="J15" s="79">
        <v>30589389</v>
      </c>
      <c r="K15" s="26">
        <f t="shared" ref="K15:K64" si="0">SUM(C15:J15)</f>
        <v>570670799</v>
      </c>
    </row>
    <row r="16" spans="1:12" ht="12.75" x14ac:dyDescent="0.2">
      <c r="B16" s="27" t="s">
        <v>22</v>
      </c>
      <c r="C16" s="28">
        <v>459844234</v>
      </c>
      <c r="D16" s="28">
        <v>205161274</v>
      </c>
      <c r="E16" s="28">
        <v>39770850</v>
      </c>
      <c r="F16" s="28">
        <v>2676310</v>
      </c>
      <c r="G16" s="28">
        <v>56524279</v>
      </c>
      <c r="H16" s="28">
        <v>6545448</v>
      </c>
      <c r="I16" s="28">
        <v>17715171</v>
      </c>
      <c r="J16" s="80">
        <v>44479215</v>
      </c>
      <c r="K16" s="29">
        <f t="shared" si="0"/>
        <v>832716781</v>
      </c>
    </row>
    <row r="17" spans="2:11" ht="12.75" x14ac:dyDescent="0.2">
      <c r="B17" s="30" t="s">
        <v>23</v>
      </c>
      <c r="C17" s="21">
        <v>345066361</v>
      </c>
      <c r="D17" s="21">
        <v>153952684</v>
      </c>
      <c r="E17" s="21">
        <v>28091727</v>
      </c>
      <c r="F17" s="21">
        <v>3760553</v>
      </c>
      <c r="G17" s="21">
        <v>13445223</v>
      </c>
      <c r="H17" s="21">
        <v>1925657</v>
      </c>
      <c r="I17" s="21">
        <v>11387636</v>
      </c>
      <c r="J17" s="78">
        <v>31623828</v>
      </c>
      <c r="K17" s="23">
        <f t="shared" si="0"/>
        <v>589253669</v>
      </c>
    </row>
    <row r="18" spans="2:11" ht="12.75" x14ac:dyDescent="0.2">
      <c r="B18" s="24" t="s">
        <v>24</v>
      </c>
      <c r="C18" s="25">
        <v>2155330734</v>
      </c>
      <c r="D18" s="25">
        <v>961609097</v>
      </c>
      <c r="E18" s="25">
        <v>183673275</v>
      </c>
      <c r="F18" s="25">
        <v>15280331</v>
      </c>
      <c r="G18" s="25">
        <v>507327425</v>
      </c>
      <c r="H18" s="25">
        <v>56141408</v>
      </c>
      <c r="I18" s="25">
        <v>75999265</v>
      </c>
      <c r="J18" s="79">
        <v>221851462</v>
      </c>
      <c r="K18" s="26">
        <f t="shared" si="0"/>
        <v>4177212997</v>
      </c>
    </row>
    <row r="19" spans="2:11" ht="12.75" x14ac:dyDescent="0.2">
      <c r="B19" s="31" t="s">
        <v>25</v>
      </c>
      <c r="C19" s="28">
        <v>332663476</v>
      </c>
      <c r="D19" s="28">
        <v>148419089</v>
      </c>
      <c r="E19" s="28">
        <v>27537917</v>
      </c>
      <c r="F19" s="28">
        <v>3169481</v>
      </c>
      <c r="G19" s="28">
        <v>46138226</v>
      </c>
      <c r="H19" s="28">
        <v>5922382</v>
      </c>
      <c r="I19" s="28">
        <v>12294951</v>
      </c>
      <c r="J19" s="80">
        <v>32445335</v>
      </c>
      <c r="K19" s="29">
        <f t="shared" si="0"/>
        <v>608590857</v>
      </c>
    </row>
    <row r="20" spans="2:11" ht="12.75" x14ac:dyDescent="0.2">
      <c r="B20" s="30" t="s">
        <v>26</v>
      </c>
      <c r="C20" s="21">
        <v>310985874</v>
      </c>
      <c r="D20" s="21">
        <v>138747544</v>
      </c>
      <c r="E20" s="21">
        <v>27400683</v>
      </c>
      <c r="F20" s="21">
        <v>1305705</v>
      </c>
      <c r="G20" s="21">
        <v>48491149</v>
      </c>
      <c r="H20" s="21">
        <v>5191355</v>
      </c>
      <c r="I20" s="21">
        <v>9013604</v>
      </c>
      <c r="J20" s="78">
        <v>30496703</v>
      </c>
      <c r="K20" s="23">
        <f t="shared" si="0"/>
        <v>571632617</v>
      </c>
    </row>
    <row r="21" spans="2:11" ht="12.75" x14ac:dyDescent="0.2">
      <c r="B21" s="30" t="s">
        <v>27</v>
      </c>
      <c r="C21" s="25">
        <v>106453817</v>
      </c>
      <c r="D21" s="25">
        <v>47494780</v>
      </c>
      <c r="E21" s="25">
        <v>8726506</v>
      </c>
      <c r="F21" s="25">
        <v>1100000</v>
      </c>
      <c r="G21" s="25">
        <v>12729993</v>
      </c>
      <c r="H21" s="25">
        <v>1996709</v>
      </c>
      <c r="I21" s="25">
        <v>3763637</v>
      </c>
      <c r="J21" s="79">
        <v>10257107</v>
      </c>
      <c r="K21" s="26">
        <f t="shared" si="0"/>
        <v>192522549</v>
      </c>
    </row>
    <row r="22" spans="2:11" ht="12.75" x14ac:dyDescent="0.2">
      <c r="B22" s="31" t="s">
        <v>28</v>
      </c>
      <c r="C22" s="28">
        <v>101142782</v>
      </c>
      <c r="D22" s="28">
        <v>45125241</v>
      </c>
      <c r="E22" s="28">
        <v>8236257</v>
      </c>
      <c r="F22" s="28">
        <v>1100000</v>
      </c>
      <c r="G22" s="28">
        <v>11044359</v>
      </c>
      <c r="H22" s="28">
        <v>1991760</v>
      </c>
      <c r="I22" s="28">
        <v>3287497</v>
      </c>
      <c r="J22" s="80">
        <v>9669239</v>
      </c>
      <c r="K22" s="29">
        <f t="shared" si="0"/>
        <v>181597135</v>
      </c>
    </row>
    <row r="23" spans="2:11" ht="12.75" x14ac:dyDescent="0.2">
      <c r="B23" s="30" t="s">
        <v>29</v>
      </c>
      <c r="C23" s="21">
        <v>1268745399</v>
      </c>
      <c r="D23" s="21">
        <v>566055640</v>
      </c>
      <c r="E23" s="21">
        <v>108651144</v>
      </c>
      <c r="F23" s="21">
        <v>8463816</v>
      </c>
      <c r="G23" s="21">
        <v>14771975</v>
      </c>
      <c r="H23" s="21">
        <v>23095520</v>
      </c>
      <c r="I23" s="21">
        <v>51733446</v>
      </c>
      <c r="J23" s="78">
        <v>114839187</v>
      </c>
      <c r="K23" s="23">
        <f t="shared" si="0"/>
        <v>2156356127</v>
      </c>
    </row>
    <row r="24" spans="2:11" ht="12.75" x14ac:dyDescent="0.2">
      <c r="B24" s="30" t="s">
        <v>30</v>
      </c>
      <c r="C24" s="25">
        <v>828148906</v>
      </c>
      <c r="D24" s="25">
        <v>369481820</v>
      </c>
      <c r="E24" s="25">
        <v>68569365</v>
      </c>
      <c r="F24" s="25">
        <v>7875149</v>
      </c>
      <c r="G24" s="25">
        <v>73870607</v>
      </c>
      <c r="H24" s="25">
        <v>8672536</v>
      </c>
      <c r="I24" s="25">
        <v>34270928</v>
      </c>
      <c r="J24" s="79">
        <v>78652317</v>
      </c>
      <c r="K24" s="26">
        <f t="shared" si="0"/>
        <v>1469541628</v>
      </c>
    </row>
    <row r="25" spans="2:11" ht="12.75" x14ac:dyDescent="0.2">
      <c r="B25" s="31" t="s">
        <v>31</v>
      </c>
      <c r="C25" s="28">
        <v>107377593</v>
      </c>
      <c r="D25" s="28">
        <v>47906926</v>
      </c>
      <c r="E25" s="28">
        <v>8811778</v>
      </c>
      <c r="F25" s="28">
        <v>1100000</v>
      </c>
      <c r="G25" s="28">
        <v>11306887</v>
      </c>
      <c r="H25" s="28">
        <v>1959558</v>
      </c>
      <c r="I25" s="28">
        <v>3774147</v>
      </c>
      <c r="J25" s="80">
        <v>10257632</v>
      </c>
      <c r="K25" s="29">
        <f t="shared" si="0"/>
        <v>192494521</v>
      </c>
    </row>
    <row r="26" spans="2:11" ht="12.75" x14ac:dyDescent="0.2">
      <c r="B26" s="24" t="s">
        <v>32</v>
      </c>
      <c r="C26" s="21">
        <v>186266857</v>
      </c>
      <c r="D26" s="21">
        <v>83103674</v>
      </c>
      <c r="E26" s="21">
        <v>15417170</v>
      </c>
      <c r="F26" s="21">
        <v>1776694</v>
      </c>
      <c r="G26" s="21">
        <v>14018518</v>
      </c>
      <c r="H26" s="21">
        <v>1818038</v>
      </c>
      <c r="I26" s="21">
        <v>5696414</v>
      </c>
      <c r="J26" s="78">
        <v>17428989</v>
      </c>
      <c r="K26" s="23">
        <f t="shared" si="0"/>
        <v>325526354</v>
      </c>
    </row>
    <row r="27" spans="2:11" ht="12.75" x14ac:dyDescent="0.2">
      <c r="B27" s="30" t="s">
        <v>33</v>
      </c>
      <c r="C27" s="25">
        <v>885802854</v>
      </c>
      <c r="D27" s="25">
        <v>395204350</v>
      </c>
      <c r="E27" s="25">
        <v>71421637</v>
      </c>
      <c r="F27" s="25">
        <v>10344781</v>
      </c>
      <c r="G27" s="25">
        <v>120327713</v>
      </c>
      <c r="H27" s="25">
        <v>19142180</v>
      </c>
      <c r="I27" s="25">
        <v>29785929</v>
      </c>
      <c r="J27" s="79">
        <v>86080333</v>
      </c>
      <c r="K27" s="26">
        <f t="shared" si="0"/>
        <v>1618109777</v>
      </c>
    </row>
    <row r="28" spans="2:11" ht="12.75" x14ac:dyDescent="0.2">
      <c r="B28" s="31" t="s">
        <v>34</v>
      </c>
      <c r="C28" s="28">
        <v>614850520</v>
      </c>
      <c r="D28" s="28">
        <v>274317924</v>
      </c>
      <c r="E28" s="28">
        <v>49383249</v>
      </c>
      <c r="F28" s="28">
        <v>7372184</v>
      </c>
      <c r="G28" s="28">
        <v>51324900</v>
      </c>
      <c r="H28" s="28">
        <v>5853505</v>
      </c>
      <c r="I28" s="28">
        <v>23281586</v>
      </c>
      <c r="J28" s="80">
        <v>58072659</v>
      </c>
      <c r="K28" s="29">
        <f t="shared" si="0"/>
        <v>1084456527</v>
      </c>
    </row>
    <row r="29" spans="2:11" ht="12.75" x14ac:dyDescent="0.2">
      <c r="B29" s="30" t="s">
        <v>35</v>
      </c>
      <c r="C29" s="21">
        <v>327613749</v>
      </c>
      <c r="D29" s="21">
        <v>146166134</v>
      </c>
      <c r="E29" s="21">
        <v>25016245</v>
      </c>
      <c r="F29" s="21">
        <v>5225024</v>
      </c>
      <c r="G29" s="21">
        <v>12333940</v>
      </c>
      <c r="H29" s="21">
        <v>2223335</v>
      </c>
      <c r="I29" s="21">
        <v>10764227</v>
      </c>
      <c r="J29" s="78">
        <v>29996696</v>
      </c>
      <c r="K29" s="23">
        <f t="shared" si="0"/>
        <v>559339350</v>
      </c>
    </row>
    <row r="30" spans="2:11" ht="12.75" x14ac:dyDescent="0.2">
      <c r="B30" s="30" t="s">
        <v>36</v>
      </c>
      <c r="C30" s="25">
        <v>249426810</v>
      </c>
      <c r="D30" s="25">
        <v>111282730</v>
      </c>
      <c r="E30" s="25">
        <v>17137152</v>
      </c>
      <c r="F30" s="25">
        <v>5886861</v>
      </c>
      <c r="G30" s="25">
        <v>10325026</v>
      </c>
      <c r="H30" s="25">
        <v>2170114</v>
      </c>
      <c r="I30" s="25">
        <v>10823694</v>
      </c>
      <c r="J30" s="79">
        <v>23039290</v>
      </c>
      <c r="K30" s="26">
        <f t="shared" si="0"/>
        <v>430091677</v>
      </c>
    </row>
    <row r="31" spans="2:11" ht="12.75" x14ac:dyDescent="0.2">
      <c r="B31" s="31" t="s">
        <v>37</v>
      </c>
      <c r="C31" s="28">
        <v>444777900</v>
      </c>
      <c r="D31" s="28">
        <v>198439371</v>
      </c>
      <c r="E31" s="28">
        <v>37403565</v>
      </c>
      <c r="F31" s="28">
        <v>3652857</v>
      </c>
      <c r="G31" s="28">
        <v>14980821</v>
      </c>
      <c r="H31" s="28">
        <v>2843386</v>
      </c>
      <c r="I31" s="28">
        <v>13539026</v>
      </c>
      <c r="J31" s="80">
        <v>40563237</v>
      </c>
      <c r="K31" s="29">
        <f t="shared" si="0"/>
        <v>756200163</v>
      </c>
    </row>
    <row r="32" spans="2:11" ht="12.75" x14ac:dyDescent="0.2">
      <c r="B32" s="30" t="s">
        <v>38</v>
      </c>
      <c r="C32" s="21">
        <v>472087888</v>
      </c>
      <c r="D32" s="21">
        <v>210623827</v>
      </c>
      <c r="E32" s="21">
        <v>39556061</v>
      </c>
      <c r="F32" s="21">
        <v>4021282</v>
      </c>
      <c r="G32" s="21">
        <v>12549716</v>
      </c>
      <c r="H32" s="21">
        <v>4837458</v>
      </c>
      <c r="I32" s="21">
        <v>12368574</v>
      </c>
      <c r="J32" s="78">
        <v>42748046</v>
      </c>
      <c r="K32" s="23">
        <f t="shared" si="0"/>
        <v>798792852</v>
      </c>
    </row>
    <row r="33" spans="2:11" ht="12.75" x14ac:dyDescent="0.2">
      <c r="B33" s="24" t="s">
        <v>39</v>
      </c>
      <c r="C33" s="25">
        <v>118328347</v>
      </c>
      <c r="D33" s="25">
        <v>52792647</v>
      </c>
      <c r="E33" s="25">
        <v>9696989</v>
      </c>
      <c r="F33" s="25">
        <v>1225628</v>
      </c>
      <c r="G33" s="25">
        <v>11275329</v>
      </c>
      <c r="H33" s="25">
        <v>2070267</v>
      </c>
      <c r="I33" s="25">
        <v>3500983</v>
      </c>
      <c r="J33" s="79">
        <v>11199331</v>
      </c>
      <c r="K33" s="26">
        <f t="shared" si="0"/>
        <v>210089521</v>
      </c>
    </row>
    <row r="34" spans="2:11" ht="12.75" x14ac:dyDescent="0.2">
      <c r="B34" s="31" t="s">
        <v>40</v>
      </c>
      <c r="C34" s="28">
        <v>369534316</v>
      </c>
      <c r="D34" s="28">
        <v>164869156</v>
      </c>
      <c r="E34" s="28">
        <v>31819956</v>
      </c>
      <c r="F34" s="28">
        <v>2290904</v>
      </c>
      <c r="G34" s="28">
        <v>58690203</v>
      </c>
      <c r="H34" s="28">
        <v>7779916</v>
      </c>
      <c r="I34" s="28">
        <v>12548337</v>
      </c>
      <c r="J34" s="80">
        <v>36401054</v>
      </c>
      <c r="K34" s="29">
        <f t="shared" si="0"/>
        <v>683933842</v>
      </c>
    </row>
    <row r="35" spans="2:11" ht="12.75" x14ac:dyDescent="0.2">
      <c r="B35" s="30" t="s">
        <v>41</v>
      </c>
      <c r="C35" s="21">
        <v>365907982</v>
      </c>
      <c r="D35" s="21">
        <v>163251254</v>
      </c>
      <c r="E35" s="21">
        <v>31351235</v>
      </c>
      <c r="F35" s="21">
        <v>2424886</v>
      </c>
      <c r="G35" s="21">
        <v>69376695</v>
      </c>
      <c r="H35" s="21">
        <v>10092806</v>
      </c>
      <c r="I35" s="21">
        <v>12154292</v>
      </c>
      <c r="J35" s="78">
        <v>36667299</v>
      </c>
      <c r="K35" s="23">
        <f t="shared" si="0"/>
        <v>691226449</v>
      </c>
    </row>
    <row r="36" spans="2:11" ht="12.75" x14ac:dyDescent="0.2">
      <c r="B36" s="24" t="s">
        <v>42</v>
      </c>
      <c r="C36" s="25">
        <v>659742079</v>
      </c>
      <c r="D36" s="25">
        <v>294346466</v>
      </c>
      <c r="E36" s="25">
        <v>53498927</v>
      </c>
      <c r="F36" s="25">
        <v>7400342</v>
      </c>
      <c r="G36" s="25">
        <v>80498955</v>
      </c>
      <c r="H36" s="25">
        <v>11564953</v>
      </c>
      <c r="I36" s="25">
        <v>27354203</v>
      </c>
      <c r="J36" s="79">
        <v>63887247</v>
      </c>
      <c r="K36" s="26">
        <f t="shared" si="0"/>
        <v>1198293172</v>
      </c>
    </row>
    <row r="37" spans="2:11" ht="12.75" x14ac:dyDescent="0.2">
      <c r="B37" s="27" t="s">
        <v>43</v>
      </c>
      <c r="C37" s="28">
        <v>419260734</v>
      </c>
      <c r="D37" s="28">
        <v>187054789</v>
      </c>
      <c r="E37" s="28">
        <v>32745769</v>
      </c>
      <c r="F37" s="28">
        <v>5955222</v>
      </c>
      <c r="G37" s="28">
        <v>35034631</v>
      </c>
      <c r="H37" s="28">
        <v>5103780</v>
      </c>
      <c r="I37" s="28">
        <v>17308972</v>
      </c>
      <c r="J37" s="80">
        <v>39680911</v>
      </c>
      <c r="K37" s="29">
        <f t="shared" si="0"/>
        <v>742144808</v>
      </c>
    </row>
    <row r="38" spans="2:11" ht="12.75" x14ac:dyDescent="0.2">
      <c r="B38" s="30" t="s">
        <v>44</v>
      </c>
      <c r="C38" s="21">
        <v>322243622</v>
      </c>
      <c r="D38" s="21">
        <v>143770231</v>
      </c>
      <c r="E38" s="21">
        <v>26367162</v>
      </c>
      <c r="F38" s="21">
        <v>3378403</v>
      </c>
      <c r="G38" s="21">
        <v>12240876</v>
      </c>
      <c r="H38" s="21">
        <v>1904615</v>
      </c>
      <c r="I38" s="21">
        <v>11006225</v>
      </c>
      <c r="J38" s="78">
        <v>29535256</v>
      </c>
      <c r="K38" s="23">
        <f t="shared" si="0"/>
        <v>550446390</v>
      </c>
    </row>
    <row r="39" spans="2:11" ht="12.75" x14ac:dyDescent="0.2">
      <c r="B39" s="30" t="s">
        <v>45</v>
      </c>
      <c r="C39" s="25">
        <v>629112749</v>
      </c>
      <c r="D39" s="25">
        <v>280681072</v>
      </c>
      <c r="E39" s="25">
        <v>52563406</v>
      </c>
      <c r="F39" s="25">
        <v>5508540</v>
      </c>
      <c r="G39" s="25">
        <v>25750202</v>
      </c>
      <c r="H39" s="25">
        <v>5828595</v>
      </c>
      <c r="I39" s="25">
        <v>20299651</v>
      </c>
      <c r="J39" s="79">
        <v>57697143</v>
      </c>
      <c r="K39" s="26">
        <f t="shared" si="0"/>
        <v>1077441358</v>
      </c>
    </row>
    <row r="40" spans="2:11" ht="12.75" x14ac:dyDescent="0.2">
      <c r="B40" s="27" t="s">
        <v>46</v>
      </c>
      <c r="C40" s="28">
        <v>271329577</v>
      </c>
      <c r="D40" s="28">
        <v>121054734</v>
      </c>
      <c r="E40" s="28">
        <v>23202146</v>
      </c>
      <c r="F40" s="28">
        <v>1843661</v>
      </c>
      <c r="G40" s="28">
        <v>16364439</v>
      </c>
      <c r="H40" s="28">
        <v>2027821</v>
      </c>
      <c r="I40" s="28">
        <v>6108251</v>
      </c>
      <c r="J40" s="80">
        <v>25034022</v>
      </c>
      <c r="K40" s="29">
        <f t="shared" si="0"/>
        <v>466964651</v>
      </c>
    </row>
    <row r="41" spans="2:11" ht="12.75" x14ac:dyDescent="0.2">
      <c r="B41" s="30" t="s">
        <v>47</v>
      </c>
      <c r="C41" s="21">
        <v>189326711</v>
      </c>
      <c r="D41" s="21">
        <v>84468840</v>
      </c>
      <c r="E41" s="21">
        <v>13912852</v>
      </c>
      <c r="F41" s="21">
        <v>3563460</v>
      </c>
      <c r="G41" s="21">
        <v>11208759</v>
      </c>
      <c r="H41" s="21">
        <v>1853814</v>
      </c>
      <c r="I41" s="21">
        <v>7017923</v>
      </c>
      <c r="J41" s="78">
        <v>17611743</v>
      </c>
      <c r="K41" s="23">
        <f t="shared" si="0"/>
        <v>328964102</v>
      </c>
    </row>
    <row r="42" spans="2:11" ht="12.75" x14ac:dyDescent="0.2">
      <c r="B42" s="30" t="s">
        <v>48</v>
      </c>
      <c r="C42" s="25">
        <v>224476236</v>
      </c>
      <c r="D42" s="25">
        <v>100150936</v>
      </c>
      <c r="E42" s="25">
        <v>19620883</v>
      </c>
      <c r="F42" s="25">
        <v>1100000</v>
      </c>
      <c r="G42" s="25">
        <v>35701707</v>
      </c>
      <c r="H42" s="25">
        <v>3692953</v>
      </c>
      <c r="I42" s="25">
        <v>6476624</v>
      </c>
      <c r="J42" s="79">
        <v>22051382</v>
      </c>
      <c r="K42" s="26">
        <f t="shared" si="0"/>
        <v>413270721</v>
      </c>
    </row>
    <row r="43" spans="2:11" ht="12.75" x14ac:dyDescent="0.2">
      <c r="B43" s="27" t="s">
        <v>49</v>
      </c>
      <c r="C43" s="28">
        <v>104654451</v>
      </c>
      <c r="D43" s="28">
        <v>46691986</v>
      </c>
      <c r="E43" s="28">
        <v>8560411</v>
      </c>
      <c r="F43" s="28">
        <v>1100000</v>
      </c>
      <c r="G43" s="28">
        <v>11278704</v>
      </c>
      <c r="H43" s="28">
        <v>1768670</v>
      </c>
      <c r="I43" s="28">
        <v>3961339</v>
      </c>
      <c r="J43" s="80">
        <v>10028318</v>
      </c>
      <c r="K43" s="29">
        <f t="shared" si="0"/>
        <v>188043879</v>
      </c>
    </row>
    <row r="44" spans="2:11" ht="12.75" x14ac:dyDescent="0.2">
      <c r="B44" s="30" t="s">
        <v>50</v>
      </c>
      <c r="C44" s="21">
        <v>604142316</v>
      </c>
      <c r="D44" s="21">
        <v>269540418</v>
      </c>
      <c r="E44" s="21">
        <v>52138501</v>
      </c>
      <c r="F44" s="21">
        <v>3628482</v>
      </c>
      <c r="G44" s="21">
        <v>114034345</v>
      </c>
      <c r="H44" s="21">
        <v>13996823</v>
      </c>
      <c r="I44" s="21">
        <v>18452515</v>
      </c>
      <c r="J44" s="78">
        <v>60423310</v>
      </c>
      <c r="K44" s="23">
        <f t="shared" si="0"/>
        <v>1136356710</v>
      </c>
    </row>
    <row r="45" spans="2:11" ht="12.75" x14ac:dyDescent="0.2">
      <c r="B45" s="24" t="s">
        <v>51</v>
      </c>
      <c r="C45" s="25">
        <v>242885905</v>
      </c>
      <c r="D45" s="25">
        <v>108364481</v>
      </c>
      <c r="E45" s="25">
        <v>20805847</v>
      </c>
      <c r="F45" s="25">
        <v>1614390</v>
      </c>
      <c r="G45" s="25">
        <v>12477279</v>
      </c>
      <c r="H45" s="25">
        <v>1806159</v>
      </c>
      <c r="I45" s="25">
        <v>7588288</v>
      </c>
      <c r="J45" s="79">
        <v>22406237</v>
      </c>
      <c r="K45" s="26">
        <f t="shared" si="0"/>
        <v>417948586</v>
      </c>
    </row>
    <row r="46" spans="2:11" ht="12.75" x14ac:dyDescent="0.2">
      <c r="B46" s="27" t="s">
        <v>52</v>
      </c>
      <c r="C46" s="28">
        <v>1007882185</v>
      </c>
      <c r="D46" s="28">
        <v>449670513</v>
      </c>
      <c r="E46" s="28">
        <v>86868373</v>
      </c>
      <c r="F46" s="28">
        <v>6166906</v>
      </c>
      <c r="G46" s="28">
        <v>200861172</v>
      </c>
      <c r="H46" s="28">
        <v>28100602</v>
      </c>
      <c r="I46" s="28">
        <v>29497151</v>
      </c>
      <c r="J46" s="80">
        <v>101331338</v>
      </c>
      <c r="K46" s="29">
        <f t="shared" si="0"/>
        <v>1910378240</v>
      </c>
    </row>
    <row r="47" spans="2:11" ht="12.75" x14ac:dyDescent="0.2">
      <c r="B47" s="30" t="s">
        <v>53</v>
      </c>
      <c r="C47" s="21">
        <v>673948383</v>
      </c>
      <c r="D47" s="21">
        <v>300684663</v>
      </c>
      <c r="E47" s="21">
        <v>55765567</v>
      </c>
      <c r="F47" s="21">
        <v>6445053</v>
      </c>
      <c r="G47" s="21">
        <v>55896906</v>
      </c>
      <c r="H47" s="21">
        <v>6512449</v>
      </c>
      <c r="I47" s="21">
        <v>24188466</v>
      </c>
      <c r="J47" s="78">
        <v>63558455</v>
      </c>
      <c r="K47" s="23">
        <f t="shared" si="0"/>
        <v>1186999942</v>
      </c>
    </row>
    <row r="48" spans="2:11" ht="12.75" x14ac:dyDescent="0.2">
      <c r="B48" s="24" t="s">
        <v>54</v>
      </c>
      <c r="C48" s="25">
        <v>162223559</v>
      </c>
      <c r="D48" s="25">
        <v>72376665</v>
      </c>
      <c r="E48" s="25">
        <v>11349301</v>
      </c>
      <c r="F48" s="25">
        <v>3625181</v>
      </c>
      <c r="G48" s="25">
        <v>11531021</v>
      </c>
      <c r="H48" s="25">
        <v>1888644</v>
      </c>
      <c r="I48" s="25">
        <v>4451648</v>
      </c>
      <c r="J48" s="79">
        <v>15111562</v>
      </c>
      <c r="K48" s="26">
        <f t="shared" si="0"/>
        <v>282557581</v>
      </c>
    </row>
    <row r="49" spans="2:11" ht="12.75" x14ac:dyDescent="0.2">
      <c r="B49" s="31" t="s">
        <v>55</v>
      </c>
      <c r="C49" s="28">
        <v>843389559</v>
      </c>
      <c r="D49" s="28">
        <v>376281496</v>
      </c>
      <c r="E49" s="28">
        <v>69262441</v>
      </c>
      <c r="F49" s="28">
        <v>8588903</v>
      </c>
      <c r="G49" s="28">
        <v>104587571</v>
      </c>
      <c r="H49" s="28">
        <v>12987485</v>
      </c>
      <c r="I49" s="28">
        <v>29021963</v>
      </c>
      <c r="J49" s="80">
        <v>81433606</v>
      </c>
      <c r="K49" s="29">
        <f t="shared" si="0"/>
        <v>1525553024</v>
      </c>
    </row>
    <row r="50" spans="2:11" ht="12.75" x14ac:dyDescent="0.2">
      <c r="B50" s="30" t="s">
        <v>56</v>
      </c>
      <c r="C50" s="21">
        <v>424177683</v>
      </c>
      <c r="D50" s="21">
        <v>189248504</v>
      </c>
      <c r="E50" s="21">
        <v>33971828</v>
      </c>
      <c r="F50" s="21">
        <v>5183035</v>
      </c>
      <c r="G50" s="21">
        <v>12818682</v>
      </c>
      <c r="H50" s="21">
        <v>2894452</v>
      </c>
      <c r="I50" s="21">
        <v>14807375</v>
      </c>
      <c r="J50" s="78">
        <v>38708192</v>
      </c>
      <c r="K50" s="23">
        <f t="shared" si="0"/>
        <v>721809751</v>
      </c>
    </row>
    <row r="51" spans="2:11" ht="12.75" x14ac:dyDescent="0.2">
      <c r="B51" s="30" t="s">
        <v>57</v>
      </c>
      <c r="C51" s="25">
        <v>327416266</v>
      </c>
      <c r="D51" s="25">
        <v>146078026</v>
      </c>
      <c r="E51" s="25">
        <v>27334306</v>
      </c>
      <c r="F51" s="25">
        <v>2888734</v>
      </c>
      <c r="G51" s="25">
        <v>21245861</v>
      </c>
      <c r="H51" s="25">
        <v>4068535</v>
      </c>
      <c r="I51" s="25">
        <v>9424190</v>
      </c>
      <c r="J51" s="79">
        <v>30408915</v>
      </c>
      <c r="K51" s="26">
        <f t="shared" si="0"/>
        <v>568864833</v>
      </c>
    </row>
    <row r="52" spans="2:11" ht="12.75" x14ac:dyDescent="0.2">
      <c r="B52" s="31" t="s">
        <v>58</v>
      </c>
      <c r="C52" s="28">
        <v>1046405564</v>
      </c>
      <c r="D52" s="28">
        <v>466857867</v>
      </c>
      <c r="E52" s="28">
        <v>90011006</v>
      </c>
      <c r="F52" s="28">
        <v>6580277</v>
      </c>
      <c r="G52" s="28">
        <v>114597816</v>
      </c>
      <c r="H52" s="28">
        <v>14597631</v>
      </c>
      <c r="I52" s="28">
        <v>28552110</v>
      </c>
      <c r="J52" s="80">
        <v>99753316</v>
      </c>
      <c r="K52" s="29">
        <f t="shared" si="0"/>
        <v>1867355587</v>
      </c>
    </row>
    <row r="53" spans="2:11" ht="12.75" x14ac:dyDescent="0.2">
      <c r="B53" s="30" t="s">
        <v>59</v>
      </c>
      <c r="C53" s="21">
        <v>142198218</v>
      </c>
      <c r="D53" s="21">
        <v>63442282</v>
      </c>
      <c r="E53" s="21">
        <v>12025990</v>
      </c>
      <c r="F53" s="21">
        <v>1100000</v>
      </c>
      <c r="G53" s="21">
        <v>11463540</v>
      </c>
      <c r="H53" s="21">
        <v>2094314</v>
      </c>
      <c r="I53" s="21">
        <v>3291094</v>
      </c>
      <c r="J53" s="78">
        <v>13288452</v>
      </c>
      <c r="K53" s="23">
        <f t="shared" si="0"/>
        <v>248903890</v>
      </c>
    </row>
    <row r="54" spans="2:11" ht="12.75" x14ac:dyDescent="0.2">
      <c r="B54" s="30" t="s">
        <v>60</v>
      </c>
      <c r="C54" s="25">
        <v>446620521</v>
      </c>
      <c r="D54" s="25">
        <v>199261463</v>
      </c>
      <c r="E54" s="25">
        <v>37004199</v>
      </c>
      <c r="F54" s="25">
        <v>4222311</v>
      </c>
      <c r="G54" s="25">
        <v>14269882</v>
      </c>
      <c r="H54" s="25">
        <v>3522600</v>
      </c>
      <c r="I54" s="25">
        <v>16368383</v>
      </c>
      <c r="J54" s="79">
        <v>40843682</v>
      </c>
      <c r="K54" s="26">
        <f t="shared" si="0"/>
        <v>762113041</v>
      </c>
    </row>
    <row r="55" spans="2:11" ht="12.75" x14ac:dyDescent="0.2">
      <c r="B55" s="31" t="s">
        <v>61</v>
      </c>
      <c r="C55" s="28">
        <v>183857612</v>
      </c>
      <c r="D55" s="28">
        <v>82028781</v>
      </c>
      <c r="E55" s="28">
        <v>14649652</v>
      </c>
      <c r="F55" s="28">
        <v>2321820</v>
      </c>
      <c r="G55" s="28">
        <v>13424534</v>
      </c>
      <c r="H55" s="28">
        <v>1984886</v>
      </c>
      <c r="I55" s="28">
        <v>5520937</v>
      </c>
      <c r="J55" s="80">
        <v>17174119</v>
      </c>
      <c r="K55" s="29">
        <f t="shared" si="0"/>
        <v>320962341</v>
      </c>
    </row>
    <row r="56" spans="2:11" ht="12.75" x14ac:dyDescent="0.2">
      <c r="B56" s="30" t="s">
        <v>62</v>
      </c>
      <c r="C56" s="21">
        <v>549511404</v>
      </c>
      <c r="D56" s="21">
        <v>245166627</v>
      </c>
      <c r="E56" s="21">
        <v>46012177</v>
      </c>
      <c r="F56" s="21">
        <v>4711953</v>
      </c>
      <c r="G56" s="21">
        <v>40424230</v>
      </c>
      <c r="H56" s="21">
        <v>5385276</v>
      </c>
      <c r="I56" s="21">
        <v>19043596</v>
      </c>
      <c r="J56" s="78">
        <v>51491364</v>
      </c>
      <c r="K56" s="23">
        <f t="shared" si="0"/>
        <v>961746627</v>
      </c>
    </row>
    <row r="57" spans="2:11" ht="12.75" x14ac:dyDescent="0.2">
      <c r="B57" s="24" t="s">
        <v>63</v>
      </c>
      <c r="C57" s="25">
        <v>2229402163</v>
      </c>
      <c r="D57" s="25">
        <v>994656350</v>
      </c>
      <c r="E57" s="25">
        <v>188289697</v>
      </c>
      <c r="F57" s="25">
        <v>17501272</v>
      </c>
      <c r="G57" s="25">
        <v>179464150</v>
      </c>
      <c r="H57" s="25">
        <v>27390264</v>
      </c>
      <c r="I57" s="25">
        <v>81818317</v>
      </c>
      <c r="J57" s="79">
        <v>210034893</v>
      </c>
      <c r="K57" s="26">
        <f t="shared" si="0"/>
        <v>3928557106</v>
      </c>
    </row>
    <row r="58" spans="2:11" ht="12.75" x14ac:dyDescent="0.2">
      <c r="B58" s="31" t="s">
        <v>64</v>
      </c>
      <c r="C58" s="28">
        <v>227233174</v>
      </c>
      <c r="D58" s="28">
        <v>101380954</v>
      </c>
      <c r="E58" s="28">
        <v>19407489</v>
      </c>
      <c r="F58" s="28">
        <v>1567881</v>
      </c>
      <c r="G58" s="28">
        <v>14140851</v>
      </c>
      <c r="H58" s="28">
        <v>3640319</v>
      </c>
      <c r="I58" s="28">
        <v>6749364</v>
      </c>
      <c r="J58" s="80">
        <v>21080976</v>
      </c>
      <c r="K58" s="29">
        <f t="shared" si="0"/>
        <v>395201008</v>
      </c>
    </row>
    <row r="59" spans="2:11" ht="12.75" x14ac:dyDescent="0.2">
      <c r="B59" s="24" t="s">
        <v>65</v>
      </c>
      <c r="C59" s="21">
        <v>130029581</v>
      </c>
      <c r="D59" s="21">
        <v>58013198</v>
      </c>
      <c r="E59" s="21">
        <v>10902731</v>
      </c>
      <c r="F59" s="21">
        <v>1100000</v>
      </c>
      <c r="G59" s="21">
        <v>13006768</v>
      </c>
      <c r="H59" s="21">
        <v>2362019</v>
      </c>
      <c r="I59" s="21">
        <v>3262912</v>
      </c>
      <c r="J59" s="78">
        <v>12308907</v>
      </c>
      <c r="K59" s="23">
        <f t="shared" si="0"/>
        <v>230986116</v>
      </c>
    </row>
    <row r="60" spans="2:11" ht="12.75" x14ac:dyDescent="0.2">
      <c r="B60" s="30" t="s">
        <v>66</v>
      </c>
      <c r="C60" s="25">
        <v>653345433</v>
      </c>
      <c r="D60" s="25">
        <v>291492578</v>
      </c>
      <c r="E60" s="25">
        <v>55846885</v>
      </c>
      <c r="F60" s="25">
        <v>4461924</v>
      </c>
      <c r="G60" s="25">
        <v>59946431</v>
      </c>
      <c r="H60" s="25">
        <v>8471094</v>
      </c>
      <c r="I60" s="25">
        <v>22705455</v>
      </c>
      <c r="J60" s="79">
        <v>61898672</v>
      </c>
      <c r="K60" s="26">
        <f t="shared" si="0"/>
        <v>1158168472</v>
      </c>
    </row>
    <row r="61" spans="2:11" ht="12.75" x14ac:dyDescent="0.2">
      <c r="B61" s="27" t="s">
        <v>67</v>
      </c>
      <c r="C61" s="28">
        <v>434721132</v>
      </c>
      <c r="D61" s="28">
        <v>193952505</v>
      </c>
      <c r="E61" s="28">
        <v>36064762</v>
      </c>
      <c r="F61" s="28">
        <v>4063343</v>
      </c>
      <c r="G61" s="28">
        <v>40456896</v>
      </c>
      <c r="H61" s="28">
        <v>8227864</v>
      </c>
      <c r="I61" s="28">
        <v>12963012</v>
      </c>
      <c r="J61" s="80">
        <v>41094753</v>
      </c>
      <c r="K61" s="29">
        <f t="shared" si="0"/>
        <v>771544267</v>
      </c>
    </row>
    <row r="62" spans="2:11" ht="12.75" x14ac:dyDescent="0.2">
      <c r="B62" s="30" t="s">
        <v>68</v>
      </c>
      <c r="C62" s="21">
        <v>289811941</v>
      </c>
      <c r="D62" s="21">
        <v>129300712</v>
      </c>
      <c r="E62" s="21">
        <v>24766615</v>
      </c>
      <c r="F62" s="21">
        <v>1985257</v>
      </c>
      <c r="G62" s="21">
        <v>15720493</v>
      </c>
      <c r="H62" s="21">
        <v>1917308</v>
      </c>
      <c r="I62" s="21">
        <v>7196050</v>
      </c>
      <c r="J62" s="78">
        <v>26677456</v>
      </c>
      <c r="K62" s="23">
        <f t="shared" si="0"/>
        <v>497375832</v>
      </c>
    </row>
    <row r="63" spans="2:11" ht="12.75" x14ac:dyDescent="0.2">
      <c r="B63" s="30" t="s">
        <v>69</v>
      </c>
      <c r="C63" s="25">
        <v>491379558</v>
      </c>
      <c r="D63" s="25">
        <v>219230880</v>
      </c>
      <c r="E63" s="25">
        <v>39748515</v>
      </c>
      <c r="F63" s="25">
        <v>5609598</v>
      </c>
      <c r="G63" s="25">
        <v>29797559</v>
      </c>
      <c r="H63" s="25">
        <v>5105306</v>
      </c>
      <c r="I63" s="25">
        <v>19651151</v>
      </c>
      <c r="J63" s="79">
        <v>45830723</v>
      </c>
      <c r="K63" s="26">
        <f t="shared" si="0"/>
        <v>856353290</v>
      </c>
    </row>
    <row r="64" spans="2:11" ht="12.75" x14ac:dyDescent="0.2">
      <c r="B64" s="31" t="s">
        <v>70</v>
      </c>
      <c r="C64" s="28">
        <v>168319349</v>
      </c>
      <c r="D64" s="28">
        <v>75096325</v>
      </c>
      <c r="E64" s="28">
        <v>14437171</v>
      </c>
      <c r="F64" s="28">
        <v>1100000</v>
      </c>
      <c r="G64" s="28">
        <v>11456022</v>
      </c>
      <c r="H64" s="28">
        <v>1783490</v>
      </c>
      <c r="I64" s="28">
        <v>3772387</v>
      </c>
      <c r="J64" s="80">
        <v>15602751</v>
      </c>
      <c r="K64" s="29">
        <f t="shared" si="0"/>
        <v>291567495</v>
      </c>
    </row>
    <row r="65" spans="2:11" ht="12.75" x14ac:dyDescent="0.2">
      <c r="B65" s="32"/>
      <c r="C65" s="33"/>
      <c r="D65" s="33"/>
      <c r="E65" s="33"/>
      <c r="F65" s="21"/>
      <c r="G65" s="21"/>
      <c r="H65" s="33"/>
      <c r="I65" s="21"/>
      <c r="J65" s="78"/>
      <c r="K65" s="23"/>
    </row>
    <row r="66" spans="2:11" ht="12.75" x14ac:dyDescent="0.2">
      <c r="B66" s="34" t="s">
        <v>71</v>
      </c>
      <c r="C66" s="35">
        <f t="shared" ref="C66:G66" si="1">SUM(C14:C64)</f>
        <v>24984054110</v>
      </c>
      <c r="D66" s="35">
        <f t="shared" si="1"/>
        <v>11146731832</v>
      </c>
      <c r="E66" s="35">
        <f t="shared" si="1"/>
        <v>2086220383</v>
      </c>
      <c r="F66" s="33">
        <f t="shared" si="1"/>
        <v>220000000</v>
      </c>
      <c r="G66" s="33">
        <f t="shared" si="1"/>
        <v>2533282607</v>
      </c>
      <c r="H66" s="35">
        <f>SUM(H14:H64)</f>
        <v>370758888</v>
      </c>
      <c r="I66" s="33">
        <f>SUM(I14:I64)</f>
        <v>850000000</v>
      </c>
      <c r="J66" s="81">
        <f>SUM(J14:J64)</f>
        <v>2379652180</v>
      </c>
      <c r="K66" s="36">
        <f>SUM(K14:K64)</f>
        <v>44570700000</v>
      </c>
    </row>
    <row r="67" spans="2:11" s="86" customFormat="1" ht="12.75" x14ac:dyDescent="0.2">
      <c r="B67" s="83"/>
      <c r="C67" s="37"/>
      <c r="D67" s="37"/>
      <c r="E67" s="37"/>
      <c r="F67" s="37"/>
      <c r="G67" s="37"/>
      <c r="H67" s="37"/>
      <c r="I67" s="37"/>
      <c r="J67" s="37"/>
      <c r="K67" s="37"/>
    </row>
    <row r="68" spans="2:11" s="86" customFormat="1" ht="15" x14ac:dyDescent="0.25">
      <c r="B68" s="90" t="s">
        <v>85</v>
      </c>
      <c r="C68" s="37"/>
      <c r="D68" s="37"/>
      <c r="E68" s="37"/>
      <c r="F68" s="37"/>
      <c r="G68" s="37"/>
      <c r="H68" s="37"/>
      <c r="I68" s="37"/>
      <c r="J68" s="37"/>
      <c r="K68" s="37"/>
    </row>
    <row r="69" spans="2:11" ht="12.75" x14ac:dyDescent="0.2">
      <c r="B69" s="82" t="s">
        <v>86</v>
      </c>
      <c r="C69" s="37"/>
      <c r="D69" s="37"/>
      <c r="E69" s="37"/>
      <c r="F69" s="37"/>
      <c r="G69" s="37"/>
      <c r="H69" s="37"/>
      <c r="I69" s="37"/>
      <c r="J69" s="37"/>
      <c r="K69" s="37"/>
    </row>
    <row r="70" spans="2:11" ht="12.75" hidden="1" customHeight="1" x14ac:dyDescent="0.2"/>
    <row r="71" spans="2:11" ht="12.75" hidden="1" customHeight="1" x14ac:dyDescent="0.2"/>
    <row r="72" spans="2:11" ht="12.75" hidden="1" customHeight="1" x14ac:dyDescent="0.2"/>
    <row r="73" spans="2:11" ht="12.75" hidden="1" customHeight="1" x14ac:dyDescent="0.2"/>
    <row r="74" spans="2:11" ht="12.75" hidden="1" customHeight="1" x14ac:dyDescent="0.2"/>
    <row r="75" spans="2:11" ht="12.75" hidden="1" customHeight="1" x14ac:dyDescent="0.2"/>
    <row r="76" spans="2:11" ht="12.75" hidden="1" customHeight="1" x14ac:dyDescent="0.2"/>
    <row r="77" spans="2:11" ht="12.75" hidden="1" customHeight="1" x14ac:dyDescent="0.2"/>
    <row r="78" spans="2:11" ht="12.75" hidden="1" customHeight="1" x14ac:dyDescent="0.2"/>
    <row r="79" spans="2:11" ht="12.75" hidden="1" customHeight="1" x14ac:dyDescent="0.2"/>
    <row r="80" spans="2:11"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sheetData>
  <printOptions horizontalCentered="1" verticalCentered="1"/>
  <pageMargins left="0.35" right="0.35" top="0.3" bottom="0.3" header="0.5" footer="0.5"/>
  <pageSetup scale="6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IV92"/>
  <sheetViews>
    <sheetView topLeftCell="A2" workbookViewId="0">
      <selection sqref="A1:XFD1"/>
    </sheetView>
  </sheetViews>
  <sheetFormatPr defaultColWidth="0" defaultRowHeight="0" customHeight="1" zeroHeight="1" x14ac:dyDescent="0.2"/>
  <cols>
    <col min="1" max="1" width="20.7109375" customWidth="1"/>
    <col min="2" max="2" width="20.140625" customWidth="1"/>
    <col min="3" max="8" width="15.7109375" customWidth="1"/>
    <col min="9" max="9" width="15.7109375" style="86" customWidth="1"/>
    <col min="10" max="11" width="15.7109375" customWidth="1"/>
    <col min="12" max="12" width="11.7109375" customWidth="1"/>
    <col min="13" max="236" width="9.140625" hidden="1" customWidth="1"/>
    <col min="237" max="256" width="9.140625" hidden="1"/>
  </cols>
  <sheetData>
    <row r="1" spans="1:12" s="86" customFormat="1" ht="0" hidden="1" customHeight="1" x14ac:dyDescent="0.2">
      <c r="A1" s="86" t="s">
        <v>106</v>
      </c>
    </row>
    <row r="2" spans="1:12" ht="12.75" x14ac:dyDescent="0.2">
      <c r="A2" s="1" t="s">
        <v>74</v>
      </c>
      <c r="B2" s="1"/>
      <c r="C2" s="93" t="s">
        <v>0</v>
      </c>
      <c r="D2" s="2"/>
      <c r="E2" s="2"/>
      <c r="F2" s="2"/>
      <c r="G2" s="2"/>
      <c r="H2" s="2"/>
      <c r="I2" s="93"/>
      <c r="J2" s="2"/>
      <c r="K2" s="2"/>
      <c r="L2" s="3">
        <v>42215</v>
      </c>
    </row>
    <row r="3" spans="1:12" ht="15.75" customHeight="1" x14ac:dyDescent="0.2">
      <c r="A3" s="4" t="s">
        <v>75</v>
      </c>
      <c r="B3" s="4"/>
      <c r="C3" s="93" t="s">
        <v>1</v>
      </c>
      <c r="D3" s="2"/>
      <c r="E3" s="2"/>
      <c r="F3" s="2"/>
      <c r="G3" s="2"/>
      <c r="H3" s="2"/>
      <c r="I3" s="93"/>
      <c r="J3" s="2"/>
      <c r="K3" s="2"/>
      <c r="L3" s="5"/>
    </row>
    <row r="4" spans="1:12" ht="12.75" customHeight="1" x14ac:dyDescent="0.2">
      <c r="B4" s="6"/>
      <c r="C4" s="7"/>
      <c r="D4" s="7"/>
      <c r="E4" s="7"/>
      <c r="F4" s="7"/>
      <c r="G4" s="7"/>
      <c r="H4" s="7"/>
      <c r="I4" s="7"/>
      <c r="J4" s="7"/>
      <c r="K4" s="7"/>
    </row>
    <row r="5" spans="1:12" ht="12.75" x14ac:dyDescent="0.2">
      <c r="B5" s="6"/>
      <c r="C5" s="8"/>
      <c r="D5" s="6"/>
      <c r="E5" s="6"/>
      <c r="F5" s="6"/>
      <c r="H5" s="9"/>
      <c r="I5" s="9"/>
      <c r="J5" s="9"/>
      <c r="K5" s="9"/>
    </row>
    <row r="6" spans="1:12" ht="12.75" x14ac:dyDescent="0.2">
      <c r="B6" s="10"/>
      <c r="C6" s="76" t="s">
        <v>102</v>
      </c>
      <c r="D6" s="76"/>
      <c r="E6" s="76"/>
      <c r="F6" s="76"/>
      <c r="G6" s="76"/>
      <c r="H6" s="76"/>
      <c r="I6" s="76"/>
      <c r="J6" s="76"/>
      <c r="K6" s="76"/>
    </row>
    <row r="7" spans="1:12" ht="12.75" x14ac:dyDescent="0.2">
      <c r="B7" s="10"/>
      <c r="C7" s="12" t="s">
        <v>2</v>
      </c>
      <c r="D7" s="12"/>
      <c r="E7" s="12"/>
      <c r="F7" s="12"/>
      <c r="G7" s="12"/>
      <c r="H7" s="12"/>
      <c r="I7" s="12"/>
      <c r="J7" s="12"/>
      <c r="K7" s="12"/>
    </row>
    <row r="8" spans="1:12" ht="12.75" x14ac:dyDescent="0.2">
      <c r="G8" s="13"/>
      <c r="H8" s="13"/>
      <c r="I8" s="13"/>
      <c r="J8" s="13"/>
      <c r="K8" s="13"/>
    </row>
    <row r="9" spans="1:12" ht="14.25" customHeight="1" x14ac:dyDescent="0.25">
      <c r="B9" s="14"/>
      <c r="C9" s="15" t="s">
        <v>3</v>
      </c>
      <c r="D9" s="14"/>
      <c r="E9" s="15" t="s">
        <v>4</v>
      </c>
      <c r="F9" s="15" t="s">
        <v>5</v>
      </c>
      <c r="G9" s="15"/>
      <c r="H9" s="15"/>
      <c r="I9" s="15"/>
      <c r="J9" s="15"/>
      <c r="K9" s="15"/>
    </row>
    <row r="10" spans="1:12" ht="12.75" x14ac:dyDescent="0.2">
      <c r="C10" s="15" t="s">
        <v>4</v>
      </c>
      <c r="D10" s="15" t="s">
        <v>6</v>
      </c>
      <c r="E10" s="15" t="s">
        <v>7</v>
      </c>
      <c r="F10" s="15" t="s">
        <v>4</v>
      </c>
      <c r="G10" s="15"/>
      <c r="H10" s="15"/>
      <c r="I10" s="15" t="s">
        <v>9</v>
      </c>
      <c r="J10" s="15"/>
      <c r="K10" s="15"/>
    </row>
    <row r="11" spans="1:12" ht="15" x14ac:dyDescent="0.25">
      <c r="B11" s="16"/>
      <c r="C11" s="15" t="s">
        <v>8</v>
      </c>
      <c r="D11" s="15" t="s">
        <v>9</v>
      </c>
      <c r="E11" s="15" t="s">
        <v>10</v>
      </c>
      <c r="F11" s="15" t="s">
        <v>11</v>
      </c>
      <c r="G11" s="15" t="s">
        <v>12</v>
      </c>
      <c r="H11" s="15" t="s">
        <v>13</v>
      </c>
      <c r="I11" s="15" t="s">
        <v>87</v>
      </c>
      <c r="J11" s="15" t="s">
        <v>81</v>
      </c>
      <c r="K11" s="15" t="s">
        <v>15</v>
      </c>
    </row>
    <row r="12" spans="1:12" ht="12.75" x14ac:dyDescent="0.2">
      <c r="B12" s="17" t="s">
        <v>16</v>
      </c>
      <c r="C12" s="17" t="s">
        <v>17</v>
      </c>
      <c r="D12" s="17" t="s">
        <v>17</v>
      </c>
      <c r="E12" s="17" t="s">
        <v>17</v>
      </c>
      <c r="F12" s="17" t="s">
        <v>17</v>
      </c>
      <c r="G12" s="17" t="s">
        <v>17</v>
      </c>
      <c r="H12" s="17" t="s">
        <v>18</v>
      </c>
      <c r="I12" s="17" t="s">
        <v>17</v>
      </c>
      <c r="J12" s="17" t="s">
        <v>82</v>
      </c>
      <c r="K12" s="17" t="s">
        <v>19</v>
      </c>
    </row>
    <row r="13" spans="1:12" ht="12.75" x14ac:dyDescent="0.2">
      <c r="B13" s="18"/>
      <c r="C13" s="18"/>
      <c r="D13" s="18"/>
      <c r="E13" s="18"/>
      <c r="F13" s="18"/>
      <c r="G13" s="19"/>
      <c r="H13" s="19"/>
      <c r="I13" s="77"/>
      <c r="J13" s="77"/>
      <c r="K13" s="77"/>
    </row>
    <row r="14" spans="1:12" ht="12.75" x14ac:dyDescent="0.2">
      <c r="B14" s="20" t="s">
        <v>20</v>
      </c>
      <c r="C14" s="21">
        <v>521965161</v>
      </c>
      <c r="D14" s="21">
        <v>232876764</v>
      </c>
      <c r="E14" s="21">
        <v>43649793</v>
      </c>
      <c r="F14" s="21">
        <v>4531606</v>
      </c>
      <c r="G14" s="22">
        <v>12748841</v>
      </c>
      <c r="H14" s="21">
        <v>3530596</v>
      </c>
      <c r="I14" s="21">
        <v>17653753</v>
      </c>
      <c r="J14" s="78">
        <v>48235553</v>
      </c>
      <c r="K14" s="23">
        <f>SUM(C14:J14)</f>
        <v>885192067</v>
      </c>
    </row>
    <row r="15" spans="1:12" ht="12.75" x14ac:dyDescent="0.2">
      <c r="B15" s="24" t="s">
        <v>21</v>
      </c>
      <c r="C15" s="25">
        <v>333269300</v>
      </c>
      <c r="D15" s="25">
        <v>148689380</v>
      </c>
      <c r="E15" s="25">
        <v>29663320</v>
      </c>
      <c r="F15" s="25">
        <v>1100000</v>
      </c>
      <c r="G15" s="25">
        <v>31031214</v>
      </c>
      <c r="H15" s="25">
        <v>2625819</v>
      </c>
      <c r="I15" s="25">
        <v>6783351</v>
      </c>
      <c r="J15" s="79">
        <v>31863947</v>
      </c>
      <c r="K15" s="26">
        <f t="shared" ref="K15:K64" si="0">SUM(C15:J15)</f>
        <v>585026331</v>
      </c>
    </row>
    <row r="16" spans="1:12" ht="12.75" x14ac:dyDescent="0.2">
      <c r="B16" s="27" t="s">
        <v>22</v>
      </c>
      <c r="C16" s="28">
        <v>471235898</v>
      </c>
      <c r="D16" s="28">
        <v>210243708</v>
      </c>
      <c r="E16" s="28">
        <v>40822388</v>
      </c>
      <c r="F16" s="28">
        <v>2676310</v>
      </c>
      <c r="G16" s="28">
        <v>57924549</v>
      </c>
      <c r="H16" s="28">
        <v>6713681</v>
      </c>
      <c r="I16" s="28">
        <v>17715171</v>
      </c>
      <c r="J16" s="80">
        <v>46332515</v>
      </c>
      <c r="K16" s="29">
        <f t="shared" si="0"/>
        <v>853664220</v>
      </c>
    </row>
    <row r="17" spans="2:11" ht="12.75" x14ac:dyDescent="0.2">
      <c r="B17" s="30" t="s">
        <v>23</v>
      </c>
      <c r="C17" s="21">
        <v>353596677</v>
      </c>
      <c r="D17" s="21">
        <v>157758517</v>
      </c>
      <c r="E17" s="21">
        <v>28879140</v>
      </c>
      <c r="F17" s="21">
        <v>3760553</v>
      </c>
      <c r="G17" s="21">
        <v>13777600</v>
      </c>
      <c r="H17" s="21">
        <v>1975053</v>
      </c>
      <c r="I17" s="21">
        <v>11387636</v>
      </c>
      <c r="J17" s="78">
        <v>32941487</v>
      </c>
      <c r="K17" s="23">
        <f t="shared" si="0"/>
        <v>604076663</v>
      </c>
    </row>
    <row r="18" spans="2:11" ht="12.75" x14ac:dyDescent="0.2">
      <c r="B18" s="24" t="s">
        <v>24</v>
      </c>
      <c r="C18" s="25">
        <v>2208547245</v>
      </c>
      <c r="D18" s="25">
        <v>985351848</v>
      </c>
      <c r="E18" s="25">
        <v>188585568</v>
      </c>
      <c r="F18" s="25">
        <v>15280331</v>
      </c>
      <c r="G18" s="25">
        <v>519853667</v>
      </c>
      <c r="H18" s="25">
        <v>57579846</v>
      </c>
      <c r="I18" s="25">
        <v>75999265</v>
      </c>
      <c r="J18" s="79">
        <v>231095273</v>
      </c>
      <c r="K18" s="26">
        <f t="shared" si="0"/>
        <v>4282293043</v>
      </c>
    </row>
    <row r="19" spans="2:11" ht="12.75" x14ac:dyDescent="0.2">
      <c r="B19" s="31" t="s">
        <v>25</v>
      </c>
      <c r="C19" s="28">
        <v>340894969</v>
      </c>
      <c r="D19" s="28">
        <v>152091602</v>
      </c>
      <c r="E19" s="28">
        <v>28297747</v>
      </c>
      <c r="F19" s="28">
        <v>3169481</v>
      </c>
      <c r="G19" s="28">
        <v>47279880</v>
      </c>
      <c r="H19" s="28">
        <v>6074435</v>
      </c>
      <c r="I19" s="28">
        <v>12294951</v>
      </c>
      <c r="J19" s="80">
        <v>33797223</v>
      </c>
      <c r="K19" s="29">
        <f t="shared" si="0"/>
        <v>623900288</v>
      </c>
    </row>
    <row r="20" spans="2:11" ht="12.75" x14ac:dyDescent="0.2">
      <c r="B20" s="30" t="s">
        <v>26</v>
      </c>
      <c r="C20" s="21">
        <v>318644298</v>
      </c>
      <c r="D20" s="21">
        <v>142164379</v>
      </c>
      <c r="E20" s="21">
        <v>28107615</v>
      </c>
      <c r="F20" s="21">
        <v>1305705</v>
      </c>
      <c r="G20" s="21">
        <v>49685305</v>
      </c>
      <c r="H20" s="21">
        <v>5324039</v>
      </c>
      <c r="I20" s="21">
        <v>9013604</v>
      </c>
      <c r="J20" s="78">
        <v>31767399</v>
      </c>
      <c r="K20" s="23">
        <f t="shared" si="0"/>
        <v>586012344</v>
      </c>
    </row>
    <row r="21" spans="2:11" ht="12.75" x14ac:dyDescent="0.2">
      <c r="B21" s="30" t="s">
        <v>27</v>
      </c>
      <c r="C21" s="25">
        <v>109086076</v>
      </c>
      <c r="D21" s="25">
        <v>48669172</v>
      </c>
      <c r="E21" s="25">
        <v>8969484</v>
      </c>
      <c r="F21" s="25">
        <v>1100000</v>
      </c>
      <c r="G21" s="25">
        <v>13044764</v>
      </c>
      <c r="H21" s="25">
        <v>2047938</v>
      </c>
      <c r="I21" s="25">
        <v>3763637</v>
      </c>
      <c r="J21" s="79">
        <v>10684487</v>
      </c>
      <c r="K21" s="26">
        <f t="shared" si="0"/>
        <v>197365558</v>
      </c>
    </row>
    <row r="22" spans="2:11" ht="12.75" x14ac:dyDescent="0.2">
      <c r="B22" s="31" t="s">
        <v>28</v>
      </c>
      <c r="C22" s="28">
        <v>103639819</v>
      </c>
      <c r="D22" s="28">
        <v>46239304</v>
      </c>
      <c r="E22" s="28">
        <v>8466752</v>
      </c>
      <c r="F22" s="28">
        <v>1100000</v>
      </c>
      <c r="G22" s="28">
        <v>11317025</v>
      </c>
      <c r="H22" s="28">
        <v>2042787</v>
      </c>
      <c r="I22" s="28">
        <v>3287497</v>
      </c>
      <c r="J22" s="80">
        <v>10072124</v>
      </c>
      <c r="K22" s="29">
        <f t="shared" si="0"/>
        <v>186165308</v>
      </c>
    </row>
    <row r="23" spans="2:11" ht="12.75" x14ac:dyDescent="0.2">
      <c r="B23" s="30" t="s">
        <v>29</v>
      </c>
      <c r="C23" s="21">
        <v>1300268483</v>
      </c>
      <c r="D23" s="21">
        <v>580119785</v>
      </c>
      <c r="E23" s="21">
        <v>111560967</v>
      </c>
      <c r="F23" s="21">
        <v>8463816</v>
      </c>
      <c r="G23" s="21">
        <v>15138998</v>
      </c>
      <c r="H23" s="21">
        <v>23690781</v>
      </c>
      <c r="I23" s="21">
        <v>51733446</v>
      </c>
      <c r="J23" s="78">
        <v>119624153</v>
      </c>
      <c r="K23" s="23">
        <f t="shared" si="0"/>
        <v>2210600429</v>
      </c>
    </row>
    <row r="24" spans="2:11" ht="12.75" x14ac:dyDescent="0.2">
      <c r="B24" s="30" t="s">
        <v>30</v>
      </c>
      <c r="C24" s="25">
        <v>848710041</v>
      </c>
      <c r="D24" s="25">
        <v>378655249</v>
      </c>
      <c r="E24" s="25">
        <v>70467316</v>
      </c>
      <c r="F24" s="25">
        <v>7875149</v>
      </c>
      <c r="G24" s="25">
        <v>75704653</v>
      </c>
      <c r="H24" s="25">
        <v>8895908</v>
      </c>
      <c r="I24" s="25">
        <v>34270928</v>
      </c>
      <c r="J24" s="79">
        <v>81929496</v>
      </c>
      <c r="K24" s="26">
        <f t="shared" si="0"/>
        <v>1506508740</v>
      </c>
    </row>
    <row r="25" spans="2:11" ht="12.75" x14ac:dyDescent="0.2">
      <c r="B25" s="31" t="s">
        <v>31</v>
      </c>
      <c r="C25" s="28">
        <v>110032858</v>
      </c>
      <c r="D25" s="28">
        <v>49091583</v>
      </c>
      <c r="E25" s="28">
        <v>9056879</v>
      </c>
      <c r="F25" s="28">
        <v>1100000</v>
      </c>
      <c r="G25" s="28">
        <v>11586487</v>
      </c>
      <c r="H25" s="28">
        <v>2009837</v>
      </c>
      <c r="I25" s="28">
        <v>3774147</v>
      </c>
      <c r="J25" s="80">
        <v>10685034</v>
      </c>
      <c r="K25" s="29">
        <f t="shared" si="0"/>
        <v>197336825</v>
      </c>
    </row>
    <row r="26" spans="2:11" ht="12.75" x14ac:dyDescent="0.2">
      <c r="B26" s="24" t="s">
        <v>32</v>
      </c>
      <c r="C26" s="21">
        <v>190862466</v>
      </c>
      <c r="D26" s="21">
        <v>85154023</v>
      </c>
      <c r="E26" s="21">
        <v>15841380</v>
      </c>
      <c r="F26" s="21">
        <v>1776694</v>
      </c>
      <c r="G26" s="21">
        <v>14364385</v>
      </c>
      <c r="H26" s="21">
        <v>1864586</v>
      </c>
      <c r="I26" s="21">
        <v>5696414</v>
      </c>
      <c r="J26" s="78">
        <v>18155197</v>
      </c>
      <c r="K26" s="23">
        <f t="shared" si="0"/>
        <v>333715145</v>
      </c>
    </row>
    <row r="27" spans="2:11" ht="12.75" x14ac:dyDescent="0.2">
      <c r="B27" s="30" t="s">
        <v>33</v>
      </c>
      <c r="C27" s="25">
        <v>907678946</v>
      </c>
      <c r="D27" s="25">
        <v>404964453</v>
      </c>
      <c r="E27" s="25">
        <v>73440968</v>
      </c>
      <c r="F27" s="25">
        <v>10344781</v>
      </c>
      <c r="G27" s="25">
        <v>123299368</v>
      </c>
      <c r="H27" s="25">
        <v>19632743</v>
      </c>
      <c r="I27" s="25">
        <v>29785929</v>
      </c>
      <c r="J27" s="79">
        <v>89667013</v>
      </c>
      <c r="K27" s="26">
        <f t="shared" si="0"/>
        <v>1658814201</v>
      </c>
    </row>
    <row r="28" spans="2:11" ht="12.75" x14ac:dyDescent="0.2">
      <c r="B28" s="31" t="s">
        <v>34</v>
      </c>
      <c r="C28" s="28">
        <v>630085340</v>
      </c>
      <c r="D28" s="28">
        <v>281114998</v>
      </c>
      <c r="E28" s="28">
        <v>50789540</v>
      </c>
      <c r="F28" s="28">
        <v>7372184</v>
      </c>
      <c r="G28" s="28">
        <v>52596632</v>
      </c>
      <c r="H28" s="28">
        <v>6003983</v>
      </c>
      <c r="I28" s="28">
        <v>23281586</v>
      </c>
      <c r="J28" s="80">
        <v>60492353</v>
      </c>
      <c r="K28" s="29">
        <f t="shared" si="0"/>
        <v>1111736616</v>
      </c>
    </row>
    <row r="29" spans="2:11" ht="12.75" x14ac:dyDescent="0.2">
      <c r="B29" s="30" t="s">
        <v>35</v>
      </c>
      <c r="C29" s="21">
        <v>335711914</v>
      </c>
      <c r="D29" s="21">
        <v>149779161</v>
      </c>
      <c r="E29" s="21">
        <v>25763768</v>
      </c>
      <c r="F29" s="21">
        <v>5225024</v>
      </c>
      <c r="G29" s="21">
        <v>12638818</v>
      </c>
      <c r="H29" s="21">
        <v>2280362</v>
      </c>
      <c r="I29" s="21">
        <v>10764227</v>
      </c>
      <c r="J29" s="78">
        <v>31246559</v>
      </c>
      <c r="K29" s="23">
        <f t="shared" si="0"/>
        <v>573409833</v>
      </c>
    </row>
    <row r="30" spans="2:11" ht="12.75" x14ac:dyDescent="0.2">
      <c r="B30" s="30" t="s">
        <v>36</v>
      </c>
      <c r="C30" s="25">
        <v>255631941</v>
      </c>
      <c r="D30" s="25">
        <v>114051174</v>
      </c>
      <c r="E30" s="25">
        <v>17709934</v>
      </c>
      <c r="F30" s="25">
        <v>5886861</v>
      </c>
      <c r="G30" s="25">
        <v>10581887</v>
      </c>
      <c r="H30" s="25">
        <v>2226113</v>
      </c>
      <c r="I30" s="25">
        <v>10823694</v>
      </c>
      <c r="J30" s="79">
        <v>23999261</v>
      </c>
      <c r="K30" s="26">
        <f t="shared" si="0"/>
        <v>440910865</v>
      </c>
    </row>
    <row r="31" spans="2:11" ht="12.75" x14ac:dyDescent="0.2">
      <c r="B31" s="31" t="s">
        <v>37</v>
      </c>
      <c r="C31" s="28">
        <v>455756327</v>
      </c>
      <c r="D31" s="28">
        <v>203337438</v>
      </c>
      <c r="E31" s="28">
        <v>38416958</v>
      </c>
      <c r="F31" s="28">
        <v>3652857</v>
      </c>
      <c r="G31" s="28">
        <v>15350591</v>
      </c>
      <c r="H31" s="28">
        <v>2916217</v>
      </c>
      <c r="I31" s="28">
        <v>13539026</v>
      </c>
      <c r="J31" s="80">
        <v>42253372</v>
      </c>
      <c r="K31" s="29">
        <f t="shared" si="0"/>
        <v>775222786</v>
      </c>
    </row>
    <row r="32" spans="2:11" ht="12.75" x14ac:dyDescent="0.2">
      <c r="B32" s="30" t="s">
        <v>38</v>
      </c>
      <c r="C32" s="21">
        <v>483710105</v>
      </c>
      <c r="D32" s="21">
        <v>215809124</v>
      </c>
      <c r="E32" s="21">
        <v>40628882</v>
      </c>
      <c r="F32" s="21">
        <v>4021282</v>
      </c>
      <c r="G32" s="21">
        <v>12858674</v>
      </c>
      <c r="H32" s="21">
        <v>4961061</v>
      </c>
      <c r="I32" s="21">
        <v>12368574</v>
      </c>
      <c r="J32" s="78">
        <v>44529215</v>
      </c>
      <c r="K32" s="23">
        <f t="shared" si="0"/>
        <v>818886917</v>
      </c>
    </row>
    <row r="33" spans="2:11" ht="12.75" x14ac:dyDescent="0.2">
      <c r="B33" s="24" t="s">
        <v>39</v>
      </c>
      <c r="C33" s="25">
        <v>121245143</v>
      </c>
      <c r="D33" s="25">
        <v>54093987</v>
      </c>
      <c r="E33" s="25">
        <v>9966231</v>
      </c>
      <c r="F33" s="25">
        <v>1225628</v>
      </c>
      <c r="G33" s="25">
        <v>11553266</v>
      </c>
      <c r="H33" s="25">
        <v>2123229</v>
      </c>
      <c r="I33" s="25">
        <v>3500983</v>
      </c>
      <c r="J33" s="79">
        <v>11665969</v>
      </c>
      <c r="K33" s="26">
        <f t="shared" si="0"/>
        <v>215374436</v>
      </c>
    </row>
    <row r="34" spans="2:11" ht="12.75" x14ac:dyDescent="0.2">
      <c r="B34" s="31" t="s">
        <v>40</v>
      </c>
      <c r="C34" s="28">
        <v>378659867</v>
      </c>
      <c r="D34" s="28">
        <v>168940556</v>
      </c>
      <c r="E34" s="28">
        <v>32662315</v>
      </c>
      <c r="F34" s="28">
        <v>2290904</v>
      </c>
      <c r="G34" s="28">
        <v>60139542</v>
      </c>
      <c r="H34" s="28">
        <v>7979282</v>
      </c>
      <c r="I34" s="28">
        <v>12548337</v>
      </c>
      <c r="J34" s="80">
        <v>37917764</v>
      </c>
      <c r="K34" s="29">
        <f t="shared" si="0"/>
        <v>701138567</v>
      </c>
    </row>
    <row r="35" spans="2:11" ht="12.75" x14ac:dyDescent="0.2">
      <c r="B35" s="30" t="s">
        <v>41</v>
      </c>
      <c r="C35" s="21">
        <v>374936551</v>
      </c>
      <c r="D35" s="21">
        <v>167279384</v>
      </c>
      <c r="E35" s="21">
        <v>32184642</v>
      </c>
      <c r="F35" s="21">
        <v>2424886</v>
      </c>
      <c r="G35" s="21">
        <v>71088524</v>
      </c>
      <c r="H35" s="21">
        <v>10351241</v>
      </c>
      <c r="I35" s="21">
        <v>12154292</v>
      </c>
      <c r="J35" s="78">
        <v>38195103</v>
      </c>
      <c r="K35" s="23">
        <f t="shared" si="0"/>
        <v>708614623</v>
      </c>
    </row>
    <row r="36" spans="2:11" ht="12.75" x14ac:dyDescent="0.2">
      <c r="B36" s="24" t="s">
        <v>42</v>
      </c>
      <c r="C36" s="25">
        <v>676113289</v>
      </c>
      <c r="D36" s="25">
        <v>301650544</v>
      </c>
      <c r="E36" s="25">
        <v>55010116</v>
      </c>
      <c r="F36" s="25">
        <v>7400342</v>
      </c>
      <c r="G36" s="25">
        <v>82496502</v>
      </c>
      <c r="H36" s="25">
        <v>11862672</v>
      </c>
      <c r="I36" s="25">
        <v>27354203</v>
      </c>
      <c r="J36" s="79">
        <v>66549215</v>
      </c>
      <c r="K36" s="26">
        <f t="shared" si="0"/>
        <v>1228436883</v>
      </c>
    </row>
    <row r="37" spans="2:11" ht="12.75" x14ac:dyDescent="0.2">
      <c r="B37" s="27" t="s">
        <v>43</v>
      </c>
      <c r="C37" s="28">
        <v>429670090</v>
      </c>
      <c r="D37" s="28">
        <v>191698963</v>
      </c>
      <c r="E37" s="28">
        <v>33706632</v>
      </c>
      <c r="F37" s="28">
        <v>5955222</v>
      </c>
      <c r="G37" s="28">
        <v>35904466</v>
      </c>
      <c r="H37" s="28">
        <v>5235235</v>
      </c>
      <c r="I37" s="28">
        <v>17308972</v>
      </c>
      <c r="J37" s="80">
        <v>41334281</v>
      </c>
      <c r="K37" s="29">
        <f t="shared" si="0"/>
        <v>760813861</v>
      </c>
    </row>
    <row r="38" spans="2:11" ht="12.75" x14ac:dyDescent="0.2">
      <c r="B38" s="30" t="s">
        <v>44</v>
      </c>
      <c r="C38" s="21">
        <v>330215500</v>
      </c>
      <c r="D38" s="21">
        <v>147326916</v>
      </c>
      <c r="E38" s="21">
        <v>27103028</v>
      </c>
      <c r="F38" s="21">
        <v>3378403</v>
      </c>
      <c r="G38" s="21">
        <v>12543699</v>
      </c>
      <c r="H38" s="21">
        <v>1953504</v>
      </c>
      <c r="I38" s="21">
        <v>11006225</v>
      </c>
      <c r="J38" s="78">
        <v>30765891</v>
      </c>
      <c r="K38" s="23">
        <f t="shared" si="0"/>
        <v>564293166</v>
      </c>
    </row>
    <row r="39" spans="2:11" ht="12.75" x14ac:dyDescent="0.2">
      <c r="B39" s="30" t="s">
        <v>45</v>
      </c>
      <c r="C39" s="25">
        <v>644656785</v>
      </c>
      <c r="D39" s="25">
        <v>287616104</v>
      </c>
      <c r="E39" s="25">
        <v>53998240</v>
      </c>
      <c r="F39" s="25">
        <v>5508540</v>
      </c>
      <c r="G39" s="25">
        <v>26386435</v>
      </c>
      <c r="H39" s="25">
        <v>5978033</v>
      </c>
      <c r="I39" s="25">
        <v>20299651</v>
      </c>
      <c r="J39" s="79">
        <v>60101189</v>
      </c>
      <c r="K39" s="26">
        <f t="shared" si="0"/>
        <v>1104544977</v>
      </c>
    </row>
    <row r="40" spans="2:11" ht="12.75" x14ac:dyDescent="0.2">
      <c r="B40" s="27" t="s">
        <v>46</v>
      </c>
      <c r="C40" s="28">
        <v>277992169</v>
      </c>
      <c r="D40" s="28">
        <v>124027275</v>
      </c>
      <c r="E40" s="28">
        <v>23817154</v>
      </c>
      <c r="F40" s="28">
        <v>1843661</v>
      </c>
      <c r="G40" s="28">
        <v>16766274</v>
      </c>
      <c r="H40" s="28">
        <v>2079508</v>
      </c>
      <c r="I40" s="28">
        <v>6108251</v>
      </c>
      <c r="J40" s="80">
        <v>26077107</v>
      </c>
      <c r="K40" s="29">
        <f t="shared" si="0"/>
        <v>478711399</v>
      </c>
    </row>
    <row r="41" spans="2:11" ht="12.75" x14ac:dyDescent="0.2">
      <c r="B41" s="30" t="s">
        <v>47</v>
      </c>
      <c r="C41" s="21">
        <v>194017179</v>
      </c>
      <c r="D41" s="21">
        <v>86561511</v>
      </c>
      <c r="E41" s="21">
        <v>14345818</v>
      </c>
      <c r="F41" s="21">
        <v>3563460</v>
      </c>
      <c r="G41" s="21">
        <v>11486450</v>
      </c>
      <c r="H41" s="21">
        <v>1901464</v>
      </c>
      <c r="I41" s="21">
        <v>7017923</v>
      </c>
      <c r="J41" s="78">
        <v>18345566</v>
      </c>
      <c r="K41" s="23">
        <f t="shared" si="0"/>
        <v>337239371</v>
      </c>
    </row>
    <row r="42" spans="2:11" ht="12.75" x14ac:dyDescent="0.2">
      <c r="B42" s="30" t="s">
        <v>48</v>
      </c>
      <c r="C42" s="25">
        <v>230003677</v>
      </c>
      <c r="D42" s="25">
        <v>102617025</v>
      </c>
      <c r="E42" s="25">
        <v>20131109</v>
      </c>
      <c r="F42" s="25">
        <v>1100000</v>
      </c>
      <c r="G42" s="25">
        <v>36580815</v>
      </c>
      <c r="H42" s="25">
        <v>3787329</v>
      </c>
      <c r="I42" s="25">
        <v>6476624</v>
      </c>
      <c r="J42" s="79">
        <v>22970190</v>
      </c>
      <c r="K42" s="26">
        <f t="shared" si="0"/>
        <v>423666769</v>
      </c>
    </row>
    <row r="43" spans="2:11" ht="12.75" x14ac:dyDescent="0.2">
      <c r="B43" s="27" t="s">
        <v>49</v>
      </c>
      <c r="C43" s="28">
        <v>107246460</v>
      </c>
      <c r="D43" s="28">
        <v>47848421</v>
      </c>
      <c r="E43" s="28">
        <v>8799673</v>
      </c>
      <c r="F43" s="28">
        <v>1100000</v>
      </c>
      <c r="G43" s="28">
        <v>11558047</v>
      </c>
      <c r="H43" s="28">
        <v>1814120</v>
      </c>
      <c r="I43" s="28">
        <v>3961339</v>
      </c>
      <c r="J43" s="80">
        <v>10446164</v>
      </c>
      <c r="K43" s="29">
        <f t="shared" si="0"/>
        <v>192774224</v>
      </c>
    </row>
    <row r="44" spans="2:11" ht="12.75" x14ac:dyDescent="0.2">
      <c r="B44" s="30" t="s">
        <v>50</v>
      </c>
      <c r="C44" s="21">
        <v>619027614</v>
      </c>
      <c r="D44" s="21">
        <v>276181551</v>
      </c>
      <c r="E44" s="21">
        <v>53512528</v>
      </c>
      <c r="F44" s="21">
        <v>3628482</v>
      </c>
      <c r="G44" s="21">
        <v>116844006</v>
      </c>
      <c r="H44" s="21">
        <v>14354732</v>
      </c>
      <c r="I44" s="21">
        <v>18452515</v>
      </c>
      <c r="J44" s="78">
        <v>62940948</v>
      </c>
      <c r="K44" s="23">
        <f t="shared" si="0"/>
        <v>1164942376</v>
      </c>
    </row>
    <row r="45" spans="2:11" ht="12.75" x14ac:dyDescent="0.2">
      <c r="B45" s="24" t="s">
        <v>51</v>
      </c>
      <c r="C45" s="25">
        <v>248882671</v>
      </c>
      <c r="D45" s="25">
        <v>111039961</v>
      </c>
      <c r="E45" s="25">
        <v>21359395</v>
      </c>
      <c r="F45" s="25">
        <v>1614390</v>
      </c>
      <c r="G45" s="25">
        <v>12785339</v>
      </c>
      <c r="H45" s="25">
        <v>1852434</v>
      </c>
      <c r="I45" s="25">
        <v>7588288</v>
      </c>
      <c r="J45" s="79">
        <v>23339830</v>
      </c>
      <c r="K45" s="26">
        <f t="shared" si="0"/>
        <v>428462308</v>
      </c>
    </row>
    <row r="46" spans="2:11" ht="12.75" x14ac:dyDescent="0.2">
      <c r="B46" s="27" t="s">
        <v>52</v>
      </c>
      <c r="C46" s="28">
        <v>1032693831</v>
      </c>
      <c r="D46" s="28">
        <v>460740325</v>
      </c>
      <c r="E46" s="28">
        <v>89158678</v>
      </c>
      <c r="F46" s="28">
        <v>6166906</v>
      </c>
      <c r="G46" s="28">
        <v>205805893</v>
      </c>
      <c r="H46" s="28">
        <v>28818574</v>
      </c>
      <c r="I46" s="28">
        <v>29497151</v>
      </c>
      <c r="J46" s="80">
        <v>105553477</v>
      </c>
      <c r="K46" s="29">
        <f t="shared" si="0"/>
        <v>1958434835</v>
      </c>
    </row>
    <row r="47" spans="2:11" ht="12.75" x14ac:dyDescent="0.2">
      <c r="B47" s="30" t="s">
        <v>53</v>
      </c>
      <c r="C47" s="21">
        <v>690627860</v>
      </c>
      <c r="D47" s="21">
        <v>308126276</v>
      </c>
      <c r="E47" s="21">
        <v>57305211</v>
      </c>
      <c r="F47" s="21">
        <v>6445053</v>
      </c>
      <c r="G47" s="21">
        <v>57280293</v>
      </c>
      <c r="H47" s="21">
        <v>6679681</v>
      </c>
      <c r="I47" s="21">
        <v>24188466</v>
      </c>
      <c r="J47" s="78">
        <v>66206725</v>
      </c>
      <c r="K47" s="23">
        <f t="shared" si="0"/>
        <v>1216859565</v>
      </c>
    </row>
    <row r="48" spans="2:11" ht="12.75" x14ac:dyDescent="0.2">
      <c r="B48" s="24" t="s">
        <v>54</v>
      </c>
      <c r="C48" s="25">
        <v>166218464</v>
      </c>
      <c r="D48" s="25">
        <v>74159007</v>
      </c>
      <c r="E48" s="25">
        <v>11718062</v>
      </c>
      <c r="F48" s="25">
        <v>3625181</v>
      </c>
      <c r="G48" s="25">
        <v>11814983</v>
      </c>
      <c r="H48" s="25">
        <v>1936914</v>
      </c>
      <c r="I48" s="25">
        <v>4451648</v>
      </c>
      <c r="J48" s="79">
        <v>15741210</v>
      </c>
      <c r="K48" s="26">
        <f t="shared" si="0"/>
        <v>289665469</v>
      </c>
    </row>
    <row r="49" spans="2:11" ht="12.75" x14ac:dyDescent="0.2">
      <c r="B49" s="31" t="s">
        <v>55</v>
      </c>
      <c r="C49" s="28">
        <v>864232038</v>
      </c>
      <c r="D49" s="28">
        <v>385580448</v>
      </c>
      <c r="E49" s="28">
        <v>71186362</v>
      </c>
      <c r="F49" s="28">
        <v>8588903</v>
      </c>
      <c r="G49" s="28">
        <v>107172218</v>
      </c>
      <c r="H49" s="28">
        <v>13320528</v>
      </c>
      <c r="I49" s="28">
        <v>29021963</v>
      </c>
      <c r="J49" s="80">
        <v>84826673</v>
      </c>
      <c r="K49" s="29">
        <f t="shared" si="0"/>
        <v>1563929133</v>
      </c>
    </row>
    <row r="50" spans="2:11" ht="12.75" x14ac:dyDescent="0.2">
      <c r="B50" s="30" t="s">
        <v>56</v>
      </c>
      <c r="C50" s="21">
        <v>434677159</v>
      </c>
      <c r="D50" s="21">
        <v>193932886</v>
      </c>
      <c r="E50" s="21">
        <v>34941011</v>
      </c>
      <c r="F50" s="21">
        <v>5183035</v>
      </c>
      <c r="G50" s="21">
        <v>13135977</v>
      </c>
      <c r="H50" s="21">
        <v>2968788</v>
      </c>
      <c r="I50" s="21">
        <v>14807375</v>
      </c>
      <c r="J50" s="78">
        <v>40321034</v>
      </c>
      <c r="K50" s="23">
        <f t="shared" si="0"/>
        <v>739967265</v>
      </c>
    </row>
    <row r="51" spans="2:11" ht="12.75" x14ac:dyDescent="0.2">
      <c r="B51" s="30" t="s">
        <v>57</v>
      </c>
      <c r="C51" s="25">
        <v>335486236</v>
      </c>
      <c r="D51" s="25">
        <v>149678474</v>
      </c>
      <c r="E51" s="25">
        <v>28079226</v>
      </c>
      <c r="F51" s="25">
        <v>2888734</v>
      </c>
      <c r="G51" s="25">
        <v>21769517</v>
      </c>
      <c r="H51" s="25">
        <v>4172605</v>
      </c>
      <c r="I51" s="25">
        <v>9424190</v>
      </c>
      <c r="J51" s="79">
        <v>31675953</v>
      </c>
      <c r="K51" s="26">
        <f t="shared" si="0"/>
        <v>583174935</v>
      </c>
    </row>
    <row r="52" spans="2:11" ht="12.75" x14ac:dyDescent="0.2">
      <c r="B52" s="31" t="s">
        <v>58</v>
      </c>
      <c r="C52" s="28">
        <v>1072161403</v>
      </c>
      <c r="D52" s="28">
        <v>478348934</v>
      </c>
      <c r="E52" s="28">
        <v>92388468</v>
      </c>
      <c r="F52" s="28">
        <v>6580277</v>
      </c>
      <c r="G52" s="28">
        <v>117418484</v>
      </c>
      <c r="H52" s="28">
        <v>14970545</v>
      </c>
      <c r="I52" s="28">
        <v>28552110</v>
      </c>
      <c r="J52" s="80">
        <v>103909703</v>
      </c>
      <c r="K52" s="29">
        <f t="shared" si="0"/>
        <v>1914329924</v>
      </c>
    </row>
    <row r="53" spans="2:11" ht="12.75" x14ac:dyDescent="0.2">
      <c r="B53" s="30" t="s">
        <v>59</v>
      </c>
      <c r="C53" s="21">
        <v>145690475</v>
      </c>
      <c r="D53" s="21">
        <v>65000366</v>
      </c>
      <c r="E53" s="21">
        <v>12348351</v>
      </c>
      <c r="F53" s="21">
        <v>1100000</v>
      </c>
      <c r="G53" s="21">
        <v>11745074</v>
      </c>
      <c r="H53" s="21">
        <v>2147704</v>
      </c>
      <c r="I53" s="21">
        <v>3291094</v>
      </c>
      <c r="J53" s="78">
        <v>13842138</v>
      </c>
      <c r="K53" s="23">
        <f t="shared" si="0"/>
        <v>255165202</v>
      </c>
    </row>
    <row r="54" spans="2:11" ht="12.75" x14ac:dyDescent="0.2">
      <c r="B54" s="30" t="s">
        <v>60</v>
      </c>
      <c r="C54" s="25">
        <v>457687032</v>
      </c>
      <c r="D54" s="25">
        <v>204198830</v>
      </c>
      <c r="E54" s="25">
        <v>38025723</v>
      </c>
      <c r="F54" s="25">
        <v>4222311</v>
      </c>
      <c r="G54" s="25">
        <v>14623466</v>
      </c>
      <c r="H54" s="25">
        <v>3613158</v>
      </c>
      <c r="I54" s="25">
        <v>16368383</v>
      </c>
      <c r="J54" s="79">
        <v>42545502</v>
      </c>
      <c r="K54" s="26">
        <f t="shared" si="0"/>
        <v>781284405</v>
      </c>
    </row>
    <row r="55" spans="2:11" ht="12.75" x14ac:dyDescent="0.2">
      <c r="B55" s="31" t="s">
        <v>61</v>
      </c>
      <c r="C55" s="28">
        <v>188392325</v>
      </c>
      <c r="D55" s="28">
        <v>84051960</v>
      </c>
      <c r="E55" s="28">
        <v>15068241</v>
      </c>
      <c r="F55" s="28">
        <v>2321820</v>
      </c>
      <c r="G55" s="28">
        <v>13755640</v>
      </c>
      <c r="H55" s="28">
        <v>2035691</v>
      </c>
      <c r="I55" s="28">
        <v>5520937</v>
      </c>
      <c r="J55" s="80">
        <v>17889708</v>
      </c>
      <c r="K55" s="29">
        <f t="shared" si="0"/>
        <v>329036322</v>
      </c>
    </row>
    <row r="56" spans="2:11" ht="12.75" x14ac:dyDescent="0.2">
      <c r="B56" s="30" t="s">
        <v>62</v>
      </c>
      <c r="C56" s="21">
        <v>563102737</v>
      </c>
      <c r="D56" s="21">
        <v>251230452</v>
      </c>
      <c r="E56" s="21">
        <v>47266761</v>
      </c>
      <c r="F56" s="21">
        <v>4711953</v>
      </c>
      <c r="G56" s="21">
        <v>41424063</v>
      </c>
      <c r="H56" s="21">
        <v>5523483</v>
      </c>
      <c r="I56" s="21">
        <v>19043596</v>
      </c>
      <c r="J56" s="78">
        <v>53636837</v>
      </c>
      <c r="K56" s="23">
        <f>SUM(C56:J56)</f>
        <v>985939882</v>
      </c>
    </row>
    <row r="57" spans="2:11" ht="12.75" x14ac:dyDescent="0.2">
      <c r="B57" s="24" t="s">
        <v>63</v>
      </c>
      <c r="C57" s="25">
        <v>2284604162</v>
      </c>
      <c r="D57" s="25">
        <v>1019284934</v>
      </c>
      <c r="E57" s="25">
        <v>193385266</v>
      </c>
      <c r="F57" s="25">
        <v>17501272</v>
      </c>
      <c r="G57" s="25">
        <v>183907844</v>
      </c>
      <c r="H57" s="25">
        <v>28093936</v>
      </c>
      <c r="I57" s="25">
        <v>81818317</v>
      </c>
      <c r="J57" s="79">
        <v>218786348</v>
      </c>
      <c r="K57" s="26">
        <f t="shared" si="0"/>
        <v>4027382079</v>
      </c>
    </row>
    <row r="58" spans="2:11" ht="12.75" x14ac:dyDescent="0.2">
      <c r="B58" s="31" t="s">
        <v>64</v>
      </c>
      <c r="C58" s="28">
        <v>232836972</v>
      </c>
      <c r="D58" s="28">
        <v>103881111</v>
      </c>
      <c r="E58" s="28">
        <v>19924762</v>
      </c>
      <c r="F58" s="28">
        <v>1567881</v>
      </c>
      <c r="G58" s="28">
        <v>14489578</v>
      </c>
      <c r="H58" s="28">
        <v>3733485</v>
      </c>
      <c r="I58" s="28">
        <v>6749364</v>
      </c>
      <c r="J58" s="80">
        <v>21959350</v>
      </c>
      <c r="K58" s="29">
        <f t="shared" si="0"/>
        <v>405142503</v>
      </c>
    </row>
    <row r="59" spans="2:11" ht="12.75" x14ac:dyDescent="0.2">
      <c r="B59" s="24" t="s">
        <v>65</v>
      </c>
      <c r="C59" s="21">
        <v>133226084</v>
      </c>
      <c r="D59" s="21">
        <v>59439330</v>
      </c>
      <c r="E59" s="21">
        <v>11197792</v>
      </c>
      <c r="F59" s="21">
        <v>1100000</v>
      </c>
      <c r="G59" s="21">
        <v>13326512</v>
      </c>
      <c r="H59" s="21">
        <v>2422289</v>
      </c>
      <c r="I59" s="21">
        <v>3262912</v>
      </c>
      <c r="J59" s="78">
        <v>12821778</v>
      </c>
      <c r="K59" s="23">
        <f t="shared" si="0"/>
        <v>236796697</v>
      </c>
    </row>
    <row r="60" spans="2:11" ht="12.75" x14ac:dyDescent="0.2">
      <c r="B60" s="30" t="s">
        <v>66</v>
      </c>
      <c r="C60" s="25">
        <v>669501518</v>
      </c>
      <c r="D60" s="25">
        <v>298700677</v>
      </c>
      <c r="E60" s="25">
        <v>57338216</v>
      </c>
      <c r="F60" s="25">
        <v>4461924</v>
      </c>
      <c r="G60" s="25">
        <v>61428801</v>
      </c>
      <c r="H60" s="25">
        <v>8688450</v>
      </c>
      <c r="I60" s="25">
        <v>22705455</v>
      </c>
      <c r="J60" s="79">
        <v>64477784</v>
      </c>
      <c r="K60" s="26">
        <f t="shared" si="0"/>
        <v>1187302825</v>
      </c>
    </row>
    <row r="61" spans="2:11" ht="12.75" x14ac:dyDescent="0.2">
      <c r="B61" s="27" t="s">
        <v>67</v>
      </c>
      <c r="C61" s="28">
        <v>445438597</v>
      </c>
      <c r="D61" s="28">
        <v>198734143</v>
      </c>
      <c r="E61" s="28">
        <v>37054066</v>
      </c>
      <c r="F61" s="28">
        <v>4063343</v>
      </c>
      <c r="G61" s="28">
        <v>41454307</v>
      </c>
      <c r="H61" s="28">
        <v>8438377</v>
      </c>
      <c r="I61" s="28">
        <v>12963012</v>
      </c>
      <c r="J61" s="80">
        <v>42807034</v>
      </c>
      <c r="K61" s="29">
        <f t="shared" si="0"/>
        <v>790952879</v>
      </c>
    </row>
    <row r="62" spans="2:11" ht="12.75" x14ac:dyDescent="0.2">
      <c r="B62" s="30" t="s">
        <v>68</v>
      </c>
      <c r="C62" s="21">
        <v>296938970</v>
      </c>
      <c r="D62" s="21">
        <v>132480464</v>
      </c>
      <c r="E62" s="21">
        <v>25424494</v>
      </c>
      <c r="F62" s="21">
        <v>1985257</v>
      </c>
      <c r="G62" s="21">
        <v>16107090</v>
      </c>
      <c r="H62" s="21">
        <v>1966247</v>
      </c>
      <c r="I62" s="21">
        <v>7196050</v>
      </c>
      <c r="J62" s="78">
        <v>27789017</v>
      </c>
      <c r="K62" s="23">
        <f t="shared" si="0"/>
        <v>509887589</v>
      </c>
    </row>
    <row r="63" spans="2:11" ht="12.75" x14ac:dyDescent="0.2">
      <c r="B63" s="30" t="s">
        <v>69</v>
      </c>
      <c r="C63" s="25">
        <v>503574509</v>
      </c>
      <c r="D63" s="25">
        <v>224671704</v>
      </c>
      <c r="E63" s="25">
        <v>40874203</v>
      </c>
      <c r="F63" s="25">
        <v>5609598</v>
      </c>
      <c r="G63" s="25">
        <v>30537068</v>
      </c>
      <c r="H63" s="25">
        <v>5236750</v>
      </c>
      <c r="I63" s="25">
        <v>19651151</v>
      </c>
      <c r="J63" s="79">
        <v>47740336</v>
      </c>
      <c r="K63" s="26">
        <f t="shared" si="0"/>
        <v>877895319</v>
      </c>
    </row>
    <row r="64" spans="2:11" ht="12.75" x14ac:dyDescent="0.2">
      <c r="B64" s="31" t="s">
        <v>70</v>
      </c>
      <c r="C64" s="28">
        <v>172451859</v>
      </c>
      <c r="D64" s="28">
        <v>76940060</v>
      </c>
      <c r="E64" s="28">
        <v>14818633</v>
      </c>
      <c r="F64" s="28">
        <v>1100000</v>
      </c>
      <c r="G64" s="28">
        <v>11737286</v>
      </c>
      <c r="H64" s="28">
        <v>1828943</v>
      </c>
      <c r="I64" s="28">
        <v>3772387</v>
      </c>
      <c r="J64" s="80">
        <v>16252865</v>
      </c>
      <c r="K64" s="29">
        <f t="shared" si="0"/>
        <v>298902033</v>
      </c>
    </row>
    <row r="65" spans="2:11" ht="12.75" x14ac:dyDescent="0.2">
      <c r="B65" s="32"/>
      <c r="C65" s="33"/>
      <c r="D65" s="33"/>
      <c r="E65" s="33"/>
      <c r="F65" s="21"/>
      <c r="G65" s="21"/>
      <c r="H65" s="33"/>
      <c r="I65" s="21"/>
      <c r="J65" s="78"/>
      <c r="K65" s="23"/>
    </row>
    <row r="66" spans="2:11" ht="12.75" x14ac:dyDescent="0.2">
      <c r="B66" s="34" t="s">
        <v>71</v>
      </c>
      <c r="C66" s="35">
        <f t="shared" ref="C66:G66" si="1">SUM(C14:C64)</f>
        <v>25601537090</v>
      </c>
      <c r="D66" s="35">
        <f t="shared" si="1"/>
        <v>11422224241</v>
      </c>
      <c r="E66" s="35">
        <f t="shared" si="1"/>
        <v>2143218806</v>
      </c>
      <c r="F66" s="33">
        <f t="shared" si="1"/>
        <v>220000000</v>
      </c>
      <c r="G66" s="33">
        <f t="shared" si="1"/>
        <v>2595850797</v>
      </c>
      <c r="H66" s="35">
        <f>SUM(H14:H64)</f>
        <v>380264716</v>
      </c>
      <c r="I66" s="33">
        <f>SUM(I14:I64)</f>
        <v>850000000</v>
      </c>
      <c r="J66" s="81">
        <f>SUM(J14:J64)</f>
        <v>2478804350</v>
      </c>
      <c r="K66" s="36">
        <f>SUM(K14:K64)</f>
        <v>45691900000</v>
      </c>
    </row>
    <row r="67" spans="2:11" s="86" customFormat="1" ht="12.75" x14ac:dyDescent="0.2">
      <c r="B67" s="83"/>
      <c r="C67" s="37"/>
      <c r="D67" s="37"/>
      <c r="E67" s="37"/>
      <c r="F67" s="37"/>
      <c r="G67" s="37"/>
      <c r="H67" s="37"/>
      <c r="I67" s="37"/>
      <c r="J67" s="37"/>
      <c r="K67" s="37"/>
    </row>
    <row r="68" spans="2:11" s="86" customFormat="1" ht="15" x14ac:dyDescent="0.25">
      <c r="B68" s="89" t="s">
        <v>85</v>
      </c>
      <c r="C68" s="37"/>
      <c r="D68" s="37"/>
      <c r="E68" s="37"/>
      <c r="F68" s="37"/>
      <c r="G68" s="37"/>
      <c r="H68" s="37"/>
      <c r="I68" s="37"/>
      <c r="J68" s="37"/>
      <c r="K68" s="37"/>
    </row>
    <row r="69" spans="2:11" ht="12.75" x14ac:dyDescent="0.2">
      <c r="B69" s="82" t="s">
        <v>86</v>
      </c>
      <c r="C69" s="37"/>
      <c r="D69" s="37"/>
      <c r="E69" s="37"/>
      <c r="F69" s="37"/>
      <c r="G69" s="37"/>
      <c r="H69" s="37"/>
      <c r="I69" s="37"/>
      <c r="J69" s="37"/>
      <c r="K69" s="37"/>
    </row>
    <row r="70" spans="2:11" ht="12.75" hidden="1" customHeight="1" x14ac:dyDescent="0.2"/>
    <row r="71" spans="2:11" ht="12.75" hidden="1" customHeight="1" x14ac:dyDescent="0.2"/>
    <row r="72" spans="2:11" ht="12.75" hidden="1" customHeight="1" x14ac:dyDescent="0.2"/>
    <row r="73" spans="2:11" ht="12.75" hidden="1" customHeight="1" x14ac:dyDescent="0.2"/>
    <row r="74" spans="2:11" ht="12.75" hidden="1" customHeight="1" x14ac:dyDescent="0.2"/>
    <row r="75" spans="2:11" ht="12.75" hidden="1" customHeight="1" x14ac:dyDescent="0.2"/>
    <row r="76" spans="2:11" ht="12.75" hidden="1" customHeight="1" x14ac:dyDescent="0.2"/>
    <row r="77" spans="2:11" ht="12.75" hidden="1" customHeight="1" x14ac:dyDescent="0.2"/>
    <row r="78" spans="2:11" ht="12.75" hidden="1" customHeight="1" x14ac:dyDescent="0.2"/>
    <row r="79" spans="2:11" ht="12.75" hidden="1" customHeight="1" x14ac:dyDescent="0.2"/>
    <row r="80" spans="2:11"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sheetData>
  <printOptions horizontalCentered="1" verticalCentered="1"/>
  <pageMargins left="0.35" right="0.35" top="0.3" bottom="0.3" header="0.5" footer="0.5"/>
  <pageSetup scale="6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6E619CE5B0C9458323E0289773CDB2" ma:contentTypeVersion="6" ma:contentTypeDescription="Create a new document." ma:contentTypeScope="" ma:versionID="55df144e35c33f64217c4db6841cf142">
  <xsd:schema xmlns:xsd="http://www.w3.org/2001/XMLSchema" xmlns:xs="http://www.w3.org/2001/XMLSchema" xmlns:p="http://schemas.microsoft.com/office/2006/metadata/properties" xmlns:ns2="8fa0fc1d-bd80-47fb-a35f-9b4442274e73" targetNamespace="http://schemas.microsoft.com/office/2006/metadata/properties" ma:root="true" ma:fieldsID="0902ee982dd2b845e4e55918e96bf66a" ns2:_="">
    <xsd:import namespace="8fa0fc1d-bd80-47fb-a35f-9b4442274e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fc1d-bd80-47fb-a35f-9b4442274e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3EAD9A-9E8D-4489-93B7-A90AD78EF962}">
  <ds:schemaRefs>
    <ds:schemaRef ds:uri="http://schemas.microsoft.com/sharepoint/v3/contenttype/forms"/>
  </ds:schemaRefs>
</ds:datastoreItem>
</file>

<file path=customXml/itemProps2.xml><?xml version="1.0" encoding="utf-8"?>
<ds:datastoreItem xmlns:ds="http://schemas.openxmlformats.org/officeDocument/2006/customXml" ds:itemID="{AB6069E9-B332-4BA0-8B75-8CE111023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fc1d-bd80-47fb-a35f-9b4442274e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E00BBF-50CC-4744-B218-95114DB6B9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fa0fc1d-bd80-47fb-a35f-9b4442274e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Comparison FY 2015-2021</vt:lpstr>
      <vt:lpstr>Summary FY 2016-2021</vt:lpstr>
      <vt:lpstr>FY 2015</vt:lpstr>
      <vt:lpstr>FY 2016</vt:lpstr>
      <vt:lpstr>FY 2017</vt:lpstr>
      <vt:lpstr>FY 2018</vt:lpstr>
      <vt:lpstr>FY 2019</vt:lpstr>
      <vt:lpstr>FY 2020</vt:lpstr>
      <vt:lpstr>FY 2021</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COMPARISON OF FY 2015 ANNUALIZED APPORTIONMENTS </dc:title>
  <dc:creator>Michael Wojcik</dc:creator>
  <cp:lastModifiedBy>Pat Scouten</cp:lastModifiedBy>
  <cp:lastPrinted>2015-06-16T15:33:23Z</cp:lastPrinted>
  <dcterms:created xsi:type="dcterms:W3CDTF">2014-05-06T18:20:30Z</dcterms:created>
  <dcterms:modified xsi:type="dcterms:W3CDTF">2019-05-15T18:16:35Z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0x010100276E619CE5B0C9458323E0289773CDB2</vt:lpwstr>
  </property>
  <property fmtid="{D5CDD505-2E9C-101B-9397-08002B2CF9AE}" pid="3" name="Order">
    <vt:r8>1528100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