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Y:\Publications\CPDs\_2026 CPDs in Progress\CPD 26-X Buy America\RFO\RFO2\"/>
    </mc:Choice>
  </mc:AlternateContent>
  <xr:revisionPtr revIDLastSave="0" documentId="8_{1FD56EED-8395-4398-86F6-12ECC5EED1EB}" xr6:coauthVersionLast="47" xr6:coauthVersionMax="47" xr10:uidLastSave="{00000000-0000-0000-0000-000000000000}"/>
  <bookViews>
    <workbookView xWindow="28680" yWindow="-120" windowWidth="29040" windowHeight="15720" activeTab="2" xr2:uid="{00000000-000D-0000-FFFF-FFFF00000000}"/>
  </bookViews>
  <sheets>
    <sheet name="Instructions" sheetId="7" r:id="rId1"/>
    <sheet name="De Minimis Worksheet" sheetId="9" r:id="rId2"/>
    <sheet name="De Minimis Worksheet_Example" sheetId="8" r:id="rId3"/>
  </sheets>
  <definedNames>
    <definedName name="_xlnm._FilterDatabase" localSheetId="1" hidden="1">'De Minimis Worksheet'!$A$6:$G$36</definedName>
    <definedName name="_xlnm._FilterDatabase" localSheetId="2" hidden="1">'De Minimis Worksheet_Example'!$A$6:$G$36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2" i="8" l="1"/>
  <c r="F40" i="9"/>
  <c r="F42" i="9" s="1"/>
  <c r="F39" i="9"/>
  <c r="G41" i="8"/>
  <c r="F39" i="8"/>
  <c r="F40" i="8"/>
  <c r="F41" i="9" l="1"/>
  <c r="G41" i="9" s="1"/>
  <c r="F41" i="8"/>
  <c r="G42" i="8"/>
</calcChain>
</file>

<file path=xl/sharedStrings.xml><?xml version="1.0" encoding="utf-8"?>
<sst xmlns="http://schemas.openxmlformats.org/spreadsheetml/2006/main" count="155" uniqueCount="69">
  <si>
    <t>Build America, Buy America (BABA)</t>
  </si>
  <si>
    <t xml:space="preserve">De Minimis Costs Waiver Worksheet  for MANUFACTURED PRODUCTS and CONSTRUCTION MATERIALS </t>
  </si>
  <si>
    <r>
      <t xml:space="preserve">A De Minimis Costs waiver can waive the application of FHWA's Buy America requirements for manufactured products and construction materials under a single project when the total cost of non-compliant manufactured products and construction materials is no more than the lesser of $1,000,000 or 5 percent of the total applicable costs for the project. 
</t>
    </r>
    <r>
      <rPr>
        <b/>
        <i/>
        <sz val="12"/>
        <color rgb="FF000000"/>
        <rFont val="Century Gothic"/>
        <family val="2"/>
      </rPr>
      <t xml:space="preserve">Contractors must use this De Minimis Costs Waiver Worksheet to track all compliant and non-compliant item actual costs for use in De Minimis waiver calculation. </t>
    </r>
  </si>
  <si>
    <r>
      <t xml:space="preserve">Steps for Contractor to perfrom De Minimis waiver calculation using </t>
    </r>
    <r>
      <rPr>
        <b/>
        <i/>
        <sz val="12"/>
        <rFont val="Century Gothic"/>
        <family val="2"/>
      </rPr>
      <t>De Minimis Worksheet</t>
    </r>
  </si>
  <si>
    <r>
      <t>Complete the table in "</t>
    </r>
    <r>
      <rPr>
        <b/>
        <sz val="12"/>
        <rFont val="Century Gothic"/>
        <family val="2"/>
      </rPr>
      <t>De Minimis Worksheet</t>
    </r>
    <r>
      <rPr>
        <sz val="12"/>
        <color rgb="FF000000"/>
        <rFont val="Century Gothic"/>
        <family val="2"/>
      </rPr>
      <t>" tab with all items that are subject to Buy America requirement with actual material cost only. Include the Department Furnished Material and Expenses (DFME) item if provide in the information handout.</t>
    </r>
  </si>
  <si>
    <r>
      <t xml:space="preserve">For all </t>
    </r>
    <r>
      <rPr>
        <b/>
        <sz val="12"/>
        <color rgb="FF000000"/>
        <rFont val="Century Gothic"/>
        <family val="2"/>
      </rPr>
      <t>"IRON OR STEEL"</t>
    </r>
    <r>
      <rPr>
        <sz val="12"/>
        <color rgb="FF000000"/>
        <rFont val="Century Gothic"/>
        <family val="2"/>
      </rPr>
      <t>, input the acaul cost into "</t>
    </r>
    <r>
      <rPr>
        <b/>
        <sz val="12"/>
        <color rgb="FF000000"/>
        <rFont val="Century Gothic"/>
        <family val="2"/>
      </rPr>
      <t>TA (Total Applicable project costs)"</t>
    </r>
    <r>
      <rPr>
        <sz val="12"/>
        <color rgb="FF000000"/>
        <rFont val="Century Gothic"/>
        <family val="2"/>
      </rPr>
      <t xml:space="preserve"> column</t>
    </r>
  </si>
  <si>
    <r>
      <t>Sum up all the "</t>
    </r>
    <r>
      <rPr>
        <b/>
        <sz val="12"/>
        <color rgb="FF000000"/>
        <rFont val="Century Gothic"/>
        <family val="2"/>
      </rPr>
      <t>NC (Cost of Non-Compliant materials or products)</t>
    </r>
    <r>
      <rPr>
        <sz val="12"/>
        <color rgb="FF000000"/>
        <rFont val="Century Gothic"/>
        <family val="2"/>
      </rPr>
      <t>" and "</t>
    </r>
    <r>
      <rPr>
        <b/>
        <sz val="12"/>
        <color rgb="FF000000"/>
        <rFont val="Century Gothic"/>
        <family val="2"/>
      </rPr>
      <t>TA (Total Applicable project costs)</t>
    </r>
    <r>
      <rPr>
        <sz val="12"/>
        <color rgb="FF000000"/>
        <rFont val="Century Gothic"/>
        <family val="2"/>
      </rPr>
      <t xml:space="preserve">" separately. </t>
    </r>
  </si>
  <si>
    <r>
      <t>Divide sum of all "</t>
    </r>
    <r>
      <rPr>
        <b/>
        <sz val="12"/>
        <color rgb="FF000000"/>
        <rFont val="Century Gothic"/>
        <family val="2"/>
      </rPr>
      <t>NC (Cost of Non-Compliant materials or products)</t>
    </r>
    <r>
      <rPr>
        <sz val="12"/>
        <color rgb="FF000000"/>
        <rFont val="Century Gothic"/>
        <family val="2"/>
      </rPr>
      <t>"  by sum of all "</t>
    </r>
    <r>
      <rPr>
        <b/>
        <sz val="12"/>
        <color rgb="FF000000"/>
        <rFont val="Century Gothic"/>
        <family val="2"/>
      </rPr>
      <t>TA (Total Applicable project costs)</t>
    </r>
    <r>
      <rPr>
        <sz val="12"/>
        <color rgb="FF000000"/>
        <rFont val="Century Gothic"/>
        <family val="2"/>
      </rPr>
      <t xml:space="preserve">". Convert the obtained value into percentage. 
</t>
    </r>
    <r>
      <rPr>
        <sz val="12"/>
        <color rgb="FFFF0000"/>
        <rFont val="Century Gothic"/>
        <family val="2"/>
      </rPr>
      <t>De minimis costs waiver for non-compliant manufactured products and construction materials is lesser of $1,000,000 or 5% of the total applicale costs for the project.</t>
    </r>
  </si>
  <si>
    <t>Project EA / Project ID:</t>
  </si>
  <si>
    <t>##-#####4 / ##########</t>
  </si>
  <si>
    <t>Date:</t>
  </si>
  <si>
    <t>DIST/COUNTY/ROUTE/POSTMILE:</t>
  </si>
  <si>
    <t>03/SAC/05/VAR</t>
  </si>
  <si>
    <t>Resident Engineer:</t>
  </si>
  <si>
    <t>Contractor:</t>
  </si>
  <si>
    <t>Applicable Bid Item Code (1)</t>
  </si>
  <si>
    <t>Applicable Bid Item Description (2)</t>
  </si>
  <si>
    <t>Item Component Description (3)</t>
  </si>
  <si>
    <r>
      <rPr>
        <b/>
        <u/>
        <sz val="12"/>
        <rFont val="Century Gothic"/>
        <family val="2"/>
      </rPr>
      <t>BABA COMPLIANT (5)</t>
    </r>
    <r>
      <rPr>
        <b/>
        <sz val="12"/>
        <rFont val="Century Gothic"/>
        <family val="2"/>
      </rPr>
      <t xml:space="preserve">
</t>
    </r>
    <r>
      <rPr>
        <b/>
        <sz val="12"/>
        <color theme="3"/>
        <rFont val="Century Gothic"/>
        <family val="2"/>
      </rPr>
      <t>[YES, NO]</t>
    </r>
  </si>
  <si>
    <r>
      <t xml:space="preserve">NC (6)
</t>
    </r>
    <r>
      <rPr>
        <b/>
        <sz val="12"/>
        <color rgb="FF002060"/>
        <rFont val="Century Gothic"/>
        <family val="2"/>
      </rPr>
      <t>(Cost of Non-Compliant materials or products)</t>
    </r>
  </si>
  <si>
    <r>
      <t xml:space="preserve">TA (7)
</t>
    </r>
    <r>
      <rPr>
        <b/>
        <sz val="12"/>
        <color rgb="FF002060"/>
        <rFont val="Century Gothic"/>
        <family val="2"/>
      </rPr>
      <t>(Total Applicable project costs)</t>
    </r>
  </si>
  <si>
    <t>MODIFYING LIGHTING SYSTEMS</t>
  </si>
  <si>
    <t>Pullbox</t>
  </si>
  <si>
    <t>MANUFACTURED PRODUCT</t>
  </si>
  <si>
    <t>YES</t>
  </si>
  <si>
    <t>Type III-A Service Enclosure</t>
  </si>
  <si>
    <t>Conductor</t>
  </si>
  <si>
    <t>CONSTRUCTION MATERIAL</t>
  </si>
  <si>
    <t>Standard- type 15</t>
  </si>
  <si>
    <t>Conduit</t>
  </si>
  <si>
    <t>CAMERA SYSTEMS</t>
  </si>
  <si>
    <t>Microwave Rader Sensor</t>
  </si>
  <si>
    <t>Camera</t>
  </si>
  <si>
    <t>066540A</t>
  </si>
  <si>
    <t>WILDLIFE CAMERA SYSTEMS</t>
  </si>
  <si>
    <t>MANUFACTURED PRODUCTS</t>
  </si>
  <si>
    <t>MODIFYING AUTOMATIC VEHICLE CLASSIFICATION SYSTEMS</t>
  </si>
  <si>
    <t>Loop Detector Type A</t>
  </si>
  <si>
    <t>Kistler (Compact Quartz Axle Sensor, Temperature Sensor, etc)</t>
  </si>
  <si>
    <t>NO</t>
  </si>
  <si>
    <t>Detector Handhole</t>
  </si>
  <si>
    <t>DLC</t>
  </si>
  <si>
    <t>CLASS 2 AGGREGATE BASE (CY)</t>
  </si>
  <si>
    <t>EXCLUDED MATERIAL</t>
  </si>
  <si>
    <t>MODULE TRAFFIC CONTROL SYSTEM, MODEL 2070LX (EA)</t>
  </si>
  <si>
    <t>CABINET TRAFFIC CONTROLLER, MODEL 332LS CABINET (EA)</t>
  </si>
  <si>
    <t>SWITCH PACK TRAFFIC CONTROL SYSTEM, MODEL 200 SWITCH PACK (EA)</t>
  </si>
  <si>
    <t>FLASHER UNIT TRAFFIC CONTROL SYSTEM, MODEL 204 FLASHER UNIT (EA)</t>
  </si>
  <si>
    <t>MODULE TRAFFIC CONTROL SYSTEM, MODEL 242L TWO-CHANNEL DC ISOLATOR (EA)</t>
  </si>
  <si>
    <t>BATTERY BACK UP SYSTEM (BBS) (EA)</t>
  </si>
  <si>
    <t>NC = total cost of non-compliant construction materials and manufactured products</t>
  </si>
  <si>
    <t>NC =</t>
  </si>
  <si>
    <t>TA = total applicable project costs (steel, iron, construction materials and manufactured products; does not include excluded materials)</t>
  </si>
  <si>
    <t>TA =</t>
  </si>
  <si>
    <t>X = percent threshold 
    = NC / TA</t>
  </si>
  <si>
    <t xml:space="preserve">X = </t>
  </si>
  <si>
    <t>De minimis costs waiver is lesser of $1,000,000 or 5% of the total applicale costs for the project.</t>
  </si>
  <si>
    <t>De minimis waiver limit =</t>
  </si>
  <si>
    <r>
      <rPr>
        <b/>
        <u/>
        <sz val="12"/>
        <color rgb="FF000000"/>
        <rFont val="Century Gothic"/>
      </rPr>
      <t xml:space="preserve">Classification (4)
</t>
    </r>
    <r>
      <rPr>
        <b/>
        <sz val="12"/>
        <color rgb="FF1F497D"/>
        <rFont val="Century Gothic"/>
      </rPr>
      <t>[EXCLUDED MATERIAL, 
IRON OR STEEL, 
CONSTRUCTION MATERIAL, 
MANUFACTURED PRODUCT]</t>
    </r>
  </si>
  <si>
    <r>
      <t xml:space="preserve">For all </t>
    </r>
    <r>
      <rPr>
        <b/>
        <sz val="12"/>
        <color rgb="FF000000"/>
        <rFont val="Century Gothic"/>
      </rPr>
      <t xml:space="preserve">"MANUFACTURED PRODUCT" </t>
    </r>
    <r>
      <rPr>
        <sz val="12"/>
        <color rgb="FF000000"/>
        <rFont val="Century Gothic"/>
      </rPr>
      <t>or "</t>
    </r>
    <r>
      <rPr>
        <b/>
        <sz val="12"/>
        <color rgb="FF000000"/>
        <rFont val="Century Gothic"/>
      </rPr>
      <t>CONSTRUCTION MATERIAL</t>
    </r>
    <r>
      <rPr>
        <sz val="12"/>
        <color rgb="FF000000"/>
        <rFont val="Century Gothic"/>
      </rPr>
      <t xml:space="preserve">" , if the value in </t>
    </r>
    <r>
      <rPr>
        <b/>
        <sz val="12"/>
        <color rgb="FF000000"/>
        <rFont val="Century Gothic"/>
      </rPr>
      <t xml:space="preserve">"BABA COMPLIANT" </t>
    </r>
    <r>
      <rPr>
        <sz val="12"/>
        <color rgb="FF000000"/>
        <rFont val="Century Gothic"/>
      </rPr>
      <t xml:space="preserve">column is </t>
    </r>
    <r>
      <rPr>
        <b/>
        <sz val="12"/>
        <color rgb="FF000000"/>
        <rFont val="Century Gothic"/>
      </rPr>
      <t>"YES"</t>
    </r>
    <r>
      <rPr>
        <sz val="12"/>
        <color rgb="FF000000"/>
        <rFont val="Century Gothic"/>
      </rPr>
      <t xml:space="preserve"> then input the item cost in </t>
    </r>
    <r>
      <rPr>
        <b/>
        <sz val="12"/>
        <color rgb="FF000000"/>
        <rFont val="Century Gothic"/>
      </rPr>
      <t>"TA (Total Applicable project costs)"</t>
    </r>
    <r>
      <rPr>
        <sz val="12"/>
        <color rgb="FF000000"/>
        <rFont val="Century Gothic"/>
      </rPr>
      <t xml:space="preserve"> column only, else for </t>
    </r>
    <r>
      <rPr>
        <b/>
        <sz val="12"/>
        <color rgb="FF000000"/>
        <rFont val="Century Gothic"/>
        <family val="2"/>
      </rPr>
      <t>"NO"</t>
    </r>
    <r>
      <rPr>
        <sz val="12"/>
        <color rgb="FF000000"/>
        <rFont val="Century Gothic"/>
      </rPr>
      <t xml:space="preserve"> input the item cost in both </t>
    </r>
    <r>
      <rPr>
        <b/>
        <sz val="12"/>
        <color rgb="FF000000"/>
        <rFont val="Century Gothic"/>
      </rPr>
      <t xml:space="preserve">"NC (Cost of Non-Compliant materials or products)" </t>
    </r>
    <r>
      <rPr>
        <sz val="12"/>
        <color rgb="FF000000"/>
        <rFont val="Century Gothic"/>
      </rPr>
      <t xml:space="preserve">column and </t>
    </r>
    <r>
      <rPr>
        <b/>
        <sz val="12"/>
        <color rgb="FF000000"/>
        <rFont val="Century Gothic"/>
      </rPr>
      <t>"TA (Total Applicable project costs)"</t>
    </r>
    <r>
      <rPr>
        <sz val="12"/>
        <color rgb="FF000000"/>
        <rFont val="Century Gothic"/>
      </rPr>
      <t xml:space="preserve"> column.</t>
    </r>
  </si>
  <si>
    <t>Contract
Bid Item
Number
(1)</t>
  </si>
  <si>
    <t>Applicable Bid Item Description 
(2)</t>
  </si>
  <si>
    <t>Item Component Description 
(3)</t>
  </si>
  <si>
    <r>
      <rPr>
        <sz val="12"/>
        <color rgb="FF000000"/>
        <rFont val="Century Gothic"/>
      </rPr>
      <t xml:space="preserve">Each item should only be classified into one of the four categories, </t>
    </r>
    <r>
      <rPr>
        <b/>
        <sz val="12"/>
        <color rgb="FF000000"/>
        <rFont val="Century Gothic"/>
      </rPr>
      <t xml:space="preserve">EXCLUDED MATERIAL, IRON OR STEEL, CONSTRUCTION MATERIAL,  and MANUFACTURED PRODUCT </t>
    </r>
    <r>
      <rPr>
        <sz val="12"/>
        <color rgb="FF000000"/>
        <rFont val="Century Gothic"/>
      </rPr>
      <t xml:space="preserve">under </t>
    </r>
    <r>
      <rPr>
        <b/>
        <sz val="12"/>
        <color rgb="FF000000"/>
        <rFont val="Century Gothic"/>
      </rPr>
      <t>"Classification"</t>
    </r>
    <r>
      <rPr>
        <sz val="12"/>
        <color rgb="FF000000"/>
        <rFont val="Century Gothic"/>
      </rPr>
      <t xml:space="preserve"> column. Use the Decision Tree Chart to complete the </t>
    </r>
    <r>
      <rPr>
        <b/>
        <sz val="12"/>
        <color rgb="FF000000"/>
        <rFont val="Century Gothic"/>
      </rPr>
      <t xml:space="preserve">"Classification" </t>
    </r>
    <r>
      <rPr>
        <sz val="12"/>
        <color rgb="FF000000"/>
        <rFont val="Century Gothic"/>
      </rPr>
      <t>column.</t>
    </r>
  </si>
  <si>
    <r>
      <t xml:space="preserve">For all </t>
    </r>
    <r>
      <rPr>
        <b/>
        <sz val="12"/>
        <color rgb="FF000000"/>
        <rFont val="Century Gothic"/>
        <family val="2"/>
      </rPr>
      <t>"EXCLUDED MATERIAL"</t>
    </r>
    <r>
      <rPr>
        <sz val="12"/>
        <color rgb="FF000000"/>
        <rFont val="Century Gothic"/>
        <family val="2"/>
      </rPr>
      <t>, leave columns #5 through #7 empty.</t>
    </r>
  </si>
  <si>
    <r>
      <rPr>
        <sz val="12"/>
        <color rgb="FF000000"/>
        <rFont val="Century Gothic"/>
      </rPr>
      <t xml:space="preserve">For all </t>
    </r>
    <r>
      <rPr>
        <b/>
        <sz val="12"/>
        <color rgb="FF000000"/>
        <rFont val="Century Gothic"/>
      </rPr>
      <t xml:space="preserve">"CONSTRUCTION MATERIAL" </t>
    </r>
    <r>
      <rPr>
        <sz val="12"/>
        <color rgb="FF000000"/>
        <rFont val="Century Gothic"/>
      </rPr>
      <t>and</t>
    </r>
    <r>
      <rPr>
        <b/>
        <sz val="12"/>
        <color rgb="FF000000"/>
        <rFont val="Century Gothic"/>
      </rPr>
      <t xml:space="preserve"> "MANUFACTURED PRODUCT"</t>
    </r>
    <r>
      <rPr>
        <sz val="12"/>
        <color rgb="FF000000"/>
        <rFont val="Century Gothic"/>
      </rPr>
      <t xml:space="preserve">, complete </t>
    </r>
    <r>
      <rPr>
        <b/>
        <sz val="12"/>
        <color rgb="FF000000"/>
        <rFont val="Century Gothic"/>
      </rPr>
      <t xml:space="preserve">"BABA COMPLIANT" </t>
    </r>
    <r>
      <rPr>
        <sz val="12"/>
        <color rgb="FF000000"/>
        <rFont val="Century Gothic"/>
      </rPr>
      <t>column with values as YES, or NO. Refer to Decision Tree Chart for compliance determination.</t>
    </r>
  </si>
  <si>
    <r>
      <t>"</t>
    </r>
    <r>
      <rPr>
        <b/>
        <sz val="12"/>
        <color rgb="FF000000"/>
        <rFont val="Century Gothic"/>
        <family val="2"/>
      </rPr>
      <t>De Minimis Worksheet_Example</t>
    </r>
    <r>
      <rPr>
        <sz val="12"/>
        <color rgb="FF000000"/>
        <rFont val="Century Gothic"/>
        <family val="2"/>
      </rPr>
      <t>" tab is provided as a representative example to help explain or demonstrate a concept, not as a final, binding, factual, or complete version</t>
    </r>
  </si>
  <si>
    <t>This workbook uses manual calculation. Formulas will not update automatically when added more rows to add more items. Follow instruction steps 7 and 8 to perform the calculations.</t>
  </si>
  <si>
    <t>PLEASE NOTE: IMPORTANT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</si>
</sst>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
    <numFmt numFmtId="165" formatCode="000000"/>
  </numFmts>
  <fonts count="35" x14ac:knownFonts="1">
    <font>
      <sz val="10"/>
      <color rgb="FF000000"/>
      <name val="Times New Roman"/>
      <charset val="204"/>
    </font>
    <font>
      <sz val="11"/>
      <color theme="1"/>
      <name val="Calibri"/>
      <family val="2"/>
      <scheme val="minor"/>
    </font>
    <font>
      <sz val="11"/>
      <color theme="1"/>
      <name val="Calibri"/>
      <family val="2"/>
      <scheme val="minor"/>
    </font>
    <font>
      <sz val="11"/>
      <color theme="1"/>
      <name val="Calibri"/>
      <family val="2"/>
      <scheme val="minor"/>
    </font>
    <font>
      <sz val="10"/>
      <color rgb="FF000000"/>
      <name val="Times New Roman"/>
      <family val="1"/>
    </font>
    <font>
      <sz val="10"/>
      <color indexed="72"/>
      <name val="Verdana"/>
      <family val="2"/>
    </font>
    <font>
      <sz val="10"/>
      <color theme="1"/>
      <name val="Calibri"/>
      <family val="2"/>
      <scheme val="minor"/>
    </font>
    <font>
      <u/>
      <sz val="10"/>
      <color theme="10"/>
      <name val="Calibri"/>
      <family val="2"/>
      <scheme val="minor"/>
    </font>
    <font>
      <b/>
      <sz val="12"/>
      <color theme="1"/>
      <name val="Century Gothic"/>
      <family val="2"/>
    </font>
    <font>
      <sz val="12"/>
      <color rgb="FF000000"/>
      <name val="Century Gothic"/>
      <family val="2"/>
    </font>
    <font>
      <b/>
      <sz val="12"/>
      <color rgb="FF000000"/>
      <name val="Century Gothic"/>
      <family val="2"/>
    </font>
    <font>
      <b/>
      <sz val="12"/>
      <name val="Century Gothic"/>
      <family val="2"/>
    </font>
    <font>
      <b/>
      <u/>
      <sz val="12"/>
      <name val="Century Gothic"/>
      <family val="2"/>
    </font>
    <font>
      <b/>
      <sz val="12"/>
      <color theme="3"/>
      <name val="Century Gothic"/>
      <family val="2"/>
    </font>
    <font>
      <sz val="12"/>
      <name val="Century Gothic"/>
      <family val="2"/>
    </font>
    <font>
      <b/>
      <sz val="12"/>
      <color rgb="FFFFFFFF"/>
      <name val="Century Gothic"/>
      <family val="2"/>
    </font>
    <font>
      <b/>
      <sz val="12"/>
      <color rgb="FF002060"/>
      <name val="Century Gothic"/>
      <family val="2"/>
    </font>
    <font>
      <i/>
      <sz val="12"/>
      <name val="Century Gothic"/>
      <family val="2"/>
    </font>
    <font>
      <b/>
      <i/>
      <sz val="12"/>
      <name val="Century Gothic"/>
      <family val="2"/>
    </font>
    <font>
      <sz val="10"/>
      <color rgb="FF000000"/>
      <name val="Times New Roman"/>
      <family val="1"/>
    </font>
    <font>
      <sz val="12"/>
      <color rgb="FFFF0000"/>
      <name val="Century Gothic"/>
      <family val="2"/>
    </font>
    <font>
      <b/>
      <i/>
      <sz val="12"/>
      <color rgb="FF000000"/>
      <name val="Century Gothic"/>
      <family val="2"/>
    </font>
    <font>
      <b/>
      <sz val="14"/>
      <color rgb="FF000000"/>
      <name val="Century Gothic"/>
      <family val="2"/>
    </font>
    <font>
      <sz val="14"/>
      <color rgb="FF000000"/>
      <name val="Century Gothic"/>
      <family val="2"/>
    </font>
    <font>
      <b/>
      <u/>
      <sz val="12"/>
      <color rgb="FF000000"/>
      <name val="Century Gothic"/>
    </font>
    <font>
      <b/>
      <sz val="12"/>
      <color rgb="FF1F497D"/>
      <name val="Century Gothic"/>
    </font>
    <font>
      <b/>
      <sz val="12"/>
      <name val="Century Gothic"/>
    </font>
    <font>
      <sz val="12"/>
      <color rgb="FF000000"/>
      <name val="Century Gothic"/>
    </font>
    <font>
      <b/>
      <sz val="12"/>
      <color rgb="FF000000"/>
      <name val="Century Gothic"/>
    </font>
    <font>
      <b/>
      <sz val="12"/>
      <color rgb="FFE40000"/>
      <name val="Century Gothic"/>
      <family val="2"/>
    </font>
    <font>
      <sz val="12"/>
      <color rgb="FFE40000"/>
      <name val="Century Gothic"/>
      <family val="2"/>
    </font>
    <font>
      <sz val="12"/>
      <color rgb="FF007BB8"/>
      <name val="Century Gothic"/>
      <family val="2"/>
    </font>
    <font>
      <b/>
      <sz val="12"/>
      <color rgb="FF383838"/>
      <name val="Century Gothic"/>
      <family val="2"/>
    </font>
    <font>
      <b/>
      <sz val="12"/>
      <color rgb="FF007BB8"/>
      <name val="Century Gothic"/>
      <family val="2"/>
    </font>
    <font>
      <sz val="12"/>
      <color rgb="FF388600"/>
      <name val="Century Gothic"/>
      <family val="2"/>
    </font>
  </fonts>
  <fills count="6">
    <fill>
      <patternFill patternType="none"/>
    </fill>
    <fill>
      <patternFill patternType="gray125"/>
    </fill>
    <fill>
      <patternFill patternType="solid">
        <fgColor rgb="FFFFFF00"/>
        <bgColor indexed="64"/>
      </patternFill>
    </fill>
    <fill>
      <patternFill patternType="solid">
        <fgColor theme="1"/>
        <bgColor indexed="64"/>
      </patternFill>
    </fill>
    <fill>
      <patternFill patternType="solid">
        <fgColor theme="0"/>
        <bgColor indexed="64"/>
      </patternFill>
    </fill>
    <fill>
      <patternFill patternType="solid">
        <fgColor theme="0" tint="-0.14999847407452621"/>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auto="1"/>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13">
    <xf numFmtId="0" fontId="0" fillId="0" borderId="0"/>
    <xf numFmtId="44" fontId="4" fillId="0" borderId="0" applyFont="0" applyFill="0" applyBorder="0" applyAlignment="0" applyProtection="0"/>
    <xf numFmtId="0" fontId="3" fillId="0" borderId="0"/>
    <xf numFmtId="0" fontId="2" fillId="0" borderId="0"/>
    <xf numFmtId="44" fontId="2" fillId="0" borderId="0" applyFont="0" applyFill="0" applyBorder="0" applyAlignment="0" applyProtection="0"/>
    <xf numFmtId="0" fontId="5" fillId="0" borderId="0"/>
    <xf numFmtId="0" fontId="6" fillId="0" borderId="0"/>
    <xf numFmtId="0" fontId="7" fillId="0" borderId="0" applyNumberFormat="0" applyFill="0" applyBorder="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cellStyleXfs>
  <cellXfs count="84">
    <xf numFmtId="0" fontId="0" fillId="0" borderId="0" xfId="0" applyAlignment="1">
      <alignment horizontal="left" vertical="top"/>
    </xf>
    <xf numFmtId="0" fontId="9" fillId="0" borderId="0" xfId="0" applyFont="1" applyAlignment="1">
      <alignment horizontal="left" vertical="top"/>
    </xf>
    <xf numFmtId="44" fontId="9" fillId="0" borderId="0" xfId="1" applyFont="1" applyAlignment="1">
      <alignment horizontal="left" vertical="top"/>
    </xf>
    <xf numFmtId="0" fontId="14" fillId="0" borderId="0" xfId="0" applyFont="1" applyAlignment="1">
      <alignment horizontal="left" vertical="top"/>
    </xf>
    <xf numFmtId="1" fontId="9" fillId="0" borderId="0" xfId="0" applyNumberFormat="1" applyFont="1" applyAlignment="1">
      <alignment horizontal="left" vertical="top"/>
    </xf>
    <xf numFmtId="0" fontId="9" fillId="0" borderId="0" xfId="0" applyFont="1" applyAlignment="1">
      <alignment horizontal="left" vertical="center"/>
    </xf>
    <xf numFmtId="0" fontId="9" fillId="4" borderId="0" xfId="0" applyFont="1" applyFill="1" applyAlignment="1">
      <alignment horizontal="left" vertical="top"/>
    </xf>
    <xf numFmtId="1" fontId="9" fillId="3" borderId="14" xfId="0" applyNumberFormat="1" applyFont="1" applyFill="1" applyBorder="1" applyAlignment="1">
      <alignment horizontal="left" vertical="top" shrinkToFit="1"/>
    </xf>
    <xf numFmtId="0" fontId="14" fillId="3" borderId="14" xfId="0" applyFont="1" applyFill="1" applyBorder="1" applyAlignment="1">
      <alignment horizontal="left" vertical="top" wrapText="1"/>
    </xf>
    <xf numFmtId="0" fontId="9" fillId="3" borderId="14" xfId="0" applyFont="1" applyFill="1" applyBorder="1" applyAlignment="1">
      <alignment horizontal="left" vertical="top"/>
    </xf>
    <xf numFmtId="164" fontId="10" fillId="4" borderId="17" xfId="0" applyNumberFormat="1" applyFont="1" applyFill="1" applyBorder="1" applyAlignment="1">
      <alignment horizontal="center" vertical="top" wrapText="1"/>
    </xf>
    <xf numFmtId="0" fontId="8" fillId="4" borderId="17" xfId="8" applyFont="1" applyFill="1" applyBorder="1"/>
    <xf numFmtId="0" fontId="9" fillId="4" borderId="16" xfId="0" applyFont="1" applyFill="1" applyBorder="1" applyAlignment="1">
      <alignment horizontal="left" vertical="top" wrapText="1"/>
    </xf>
    <xf numFmtId="44" fontId="9" fillId="3" borderId="14" xfId="1" applyFont="1" applyFill="1" applyBorder="1" applyAlignment="1">
      <alignment horizontal="left" vertical="top"/>
    </xf>
    <xf numFmtId="44" fontId="9" fillId="3" borderId="14" xfId="1" applyFont="1" applyFill="1" applyBorder="1" applyAlignment="1">
      <alignment horizontal="left" vertical="top" wrapText="1"/>
    </xf>
    <xf numFmtId="44" fontId="9" fillId="0" borderId="0" xfId="1" applyFont="1" applyAlignment="1">
      <alignment horizontal="left" vertical="top" wrapText="1"/>
    </xf>
    <xf numFmtId="1" fontId="9" fillId="3" borderId="0" xfId="0" applyNumberFormat="1" applyFont="1" applyFill="1" applyAlignment="1">
      <alignment horizontal="left" vertical="top"/>
    </xf>
    <xf numFmtId="0" fontId="9" fillId="3" borderId="0" xfId="0" applyFont="1" applyFill="1" applyAlignment="1">
      <alignment horizontal="left" vertical="top"/>
    </xf>
    <xf numFmtId="44" fontId="9" fillId="3" borderId="0" xfId="1" applyFont="1" applyFill="1" applyAlignment="1">
      <alignment horizontal="left" vertical="top"/>
    </xf>
    <xf numFmtId="44" fontId="9" fillId="3" borderId="0" xfId="1" applyFont="1" applyFill="1" applyAlignment="1">
      <alignment horizontal="left" vertical="top" wrapText="1"/>
    </xf>
    <xf numFmtId="1" fontId="14" fillId="0" borderId="1" xfId="0" applyNumberFormat="1" applyFont="1" applyBorder="1" applyAlignment="1">
      <alignment horizontal="left" vertical="center" wrapText="1" shrinkToFit="1"/>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44" fontId="14" fillId="0" borderId="1" xfId="1" applyFont="1" applyFill="1" applyBorder="1" applyAlignment="1">
      <alignment horizontal="left" vertical="center" wrapText="1"/>
    </xf>
    <xf numFmtId="1" fontId="14" fillId="0" borderId="11" xfId="0" applyNumberFormat="1" applyFont="1" applyBorder="1" applyAlignment="1">
      <alignment horizontal="left" vertical="center" wrapText="1" shrinkToFit="1"/>
    </xf>
    <xf numFmtId="0" fontId="14" fillId="0" borderId="11" xfId="0" applyFont="1" applyBorder="1" applyAlignment="1">
      <alignment horizontal="left" vertical="center" wrapText="1"/>
    </xf>
    <xf numFmtId="0" fontId="14" fillId="0" borderId="11" xfId="0" applyFont="1" applyBorder="1" applyAlignment="1">
      <alignment horizontal="center" vertical="center" wrapText="1"/>
    </xf>
    <xf numFmtId="44" fontId="14" fillId="0" borderId="11" xfId="1" applyFont="1" applyFill="1" applyBorder="1" applyAlignment="1">
      <alignment horizontal="left" vertical="center" wrapText="1"/>
    </xf>
    <xf numFmtId="164" fontId="10" fillId="4" borderId="13" xfId="0" applyNumberFormat="1" applyFont="1" applyFill="1" applyBorder="1" applyAlignment="1">
      <alignment horizontal="center" vertical="top" wrapText="1"/>
    </xf>
    <xf numFmtId="0" fontId="9" fillId="4" borderId="15" xfId="0" applyFont="1" applyFill="1" applyBorder="1" applyAlignment="1">
      <alignment horizontal="left" vertical="top" wrapText="1"/>
    </xf>
    <xf numFmtId="0" fontId="9" fillId="4" borderId="18" xfId="0" applyFont="1" applyFill="1" applyBorder="1" applyAlignment="1">
      <alignment horizontal="left" vertical="top"/>
    </xf>
    <xf numFmtId="0" fontId="9" fillId="4" borderId="19" xfId="0" applyFont="1" applyFill="1" applyBorder="1" applyAlignment="1">
      <alignment horizontal="left" vertical="top"/>
    </xf>
    <xf numFmtId="44" fontId="14" fillId="4" borderId="31" xfId="1" applyFont="1" applyFill="1" applyBorder="1" applyAlignment="1">
      <alignment vertical="top" wrapText="1"/>
    </xf>
    <xf numFmtId="44" fontId="9" fillId="4" borderId="27" xfId="1" applyFont="1" applyFill="1" applyBorder="1" applyAlignment="1">
      <alignment horizontal="left" vertical="top" wrapText="1"/>
    </xf>
    <xf numFmtId="44" fontId="15" fillId="0" borderId="12" xfId="1" applyFont="1" applyFill="1" applyBorder="1" applyAlignment="1">
      <alignment horizontal="center" vertical="center" wrapText="1"/>
    </xf>
    <xf numFmtId="0" fontId="11" fillId="5" borderId="2" xfId="0" applyFont="1" applyFill="1" applyBorder="1" applyAlignment="1">
      <alignment horizontal="center" wrapText="1"/>
    </xf>
    <xf numFmtId="44" fontId="11" fillId="5" borderId="2" xfId="1" applyFont="1" applyFill="1" applyBorder="1" applyAlignment="1">
      <alignment horizontal="center" wrapText="1"/>
    </xf>
    <xf numFmtId="165" fontId="14" fillId="0" borderId="1" xfId="0" applyNumberFormat="1" applyFont="1" applyBorder="1" applyAlignment="1">
      <alignment horizontal="left" vertical="center" wrapText="1" shrinkToFit="1"/>
    </xf>
    <xf numFmtId="165" fontId="14" fillId="0" borderId="11" xfId="0" applyNumberFormat="1" applyFont="1" applyBorder="1" applyAlignment="1">
      <alignment horizontal="left" vertical="center" wrapText="1" shrinkToFit="1"/>
    </xf>
    <xf numFmtId="165" fontId="9" fillId="3" borderId="14" xfId="0" applyNumberFormat="1" applyFont="1" applyFill="1" applyBorder="1" applyAlignment="1">
      <alignment horizontal="left" vertical="top" shrinkToFit="1"/>
    </xf>
    <xf numFmtId="165" fontId="9" fillId="0" borderId="0" xfId="0" applyNumberFormat="1" applyFont="1" applyAlignment="1">
      <alignment horizontal="left" vertical="top"/>
    </xf>
    <xf numFmtId="44" fontId="22" fillId="5" borderId="6" xfId="1" applyFont="1" applyFill="1" applyBorder="1" applyAlignment="1">
      <alignment horizontal="right" vertical="top"/>
    </xf>
    <xf numFmtId="14" fontId="22" fillId="2" borderId="7" xfId="1" applyNumberFormat="1" applyFont="1" applyFill="1" applyBorder="1" applyAlignment="1">
      <alignment horizontal="left" vertical="top" wrapText="1"/>
    </xf>
    <xf numFmtId="0" fontId="23" fillId="0" borderId="0" xfId="0" applyFont="1" applyAlignment="1">
      <alignment horizontal="left" vertical="top"/>
    </xf>
    <xf numFmtId="0" fontId="26" fillId="5" borderId="2" xfId="0" applyFont="1" applyFill="1" applyBorder="1" applyAlignment="1">
      <alignment horizontal="center" wrapText="1"/>
    </xf>
    <xf numFmtId="0" fontId="27" fillId="4" borderId="16" xfId="0" applyFont="1" applyFill="1" applyBorder="1" applyAlignment="1">
      <alignment horizontal="left" vertical="top" wrapText="1"/>
    </xf>
    <xf numFmtId="164" fontId="10" fillId="4" borderId="18" xfId="0" applyNumberFormat="1" applyFont="1" applyFill="1" applyBorder="1" applyAlignment="1">
      <alignment horizontal="center" vertical="top" wrapText="1"/>
    </xf>
    <xf numFmtId="0" fontId="9" fillId="4" borderId="19" xfId="0" applyFont="1" applyFill="1" applyBorder="1" applyAlignment="1">
      <alignment horizontal="left" vertical="top" wrapText="1"/>
    </xf>
    <xf numFmtId="0" fontId="22" fillId="2" borderId="23" xfId="0" applyFont="1" applyFill="1" applyBorder="1" applyAlignment="1">
      <alignment vertical="top"/>
    </xf>
    <xf numFmtId="0" fontId="22" fillId="2" borderId="27" xfId="0" applyFont="1" applyFill="1" applyBorder="1" applyAlignment="1">
      <alignment vertical="top"/>
    </xf>
    <xf numFmtId="0" fontId="8" fillId="4" borderId="13" xfId="8" applyFont="1" applyFill="1" applyBorder="1" applyAlignment="1">
      <alignment horizontal="center"/>
    </xf>
    <xf numFmtId="0" fontId="8" fillId="4" borderId="15" xfId="8" applyFont="1" applyFill="1" applyBorder="1" applyAlignment="1">
      <alignment horizontal="center"/>
    </xf>
    <xf numFmtId="0" fontId="8" fillId="4" borderId="17" xfId="8" applyFont="1" applyFill="1" applyBorder="1" applyAlignment="1">
      <alignment horizontal="center"/>
    </xf>
    <xf numFmtId="0" fontId="8" fillId="4" borderId="16" xfId="8" applyFont="1" applyFill="1" applyBorder="1" applyAlignment="1">
      <alignment horizontal="center"/>
    </xf>
    <xf numFmtId="0" fontId="17" fillId="2" borderId="4" xfId="0" applyFont="1" applyFill="1" applyBorder="1" applyAlignment="1">
      <alignment horizontal="center" vertical="top"/>
    </xf>
    <xf numFmtId="0" fontId="17" fillId="2" borderId="3" xfId="0" applyFont="1" applyFill="1" applyBorder="1" applyAlignment="1">
      <alignment horizontal="center" vertical="top"/>
    </xf>
    <xf numFmtId="0" fontId="10" fillId="4" borderId="17" xfId="0" applyFont="1" applyFill="1" applyBorder="1" applyAlignment="1">
      <alignment horizontal="center" vertical="top"/>
    </xf>
    <xf numFmtId="0" fontId="10" fillId="4" borderId="16" xfId="0" applyFont="1" applyFill="1" applyBorder="1" applyAlignment="1">
      <alignment horizontal="center" vertical="top"/>
    </xf>
    <xf numFmtId="0" fontId="9" fillId="4" borderId="17" xfId="0" applyFont="1" applyFill="1" applyBorder="1" applyAlignment="1">
      <alignment horizontal="left" vertical="top" wrapText="1"/>
    </xf>
    <xf numFmtId="0" fontId="9" fillId="4" borderId="16" xfId="0" applyFont="1" applyFill="1" applyBorder="1" applyAlignment="1">
      <alignment horizontal="left" vertical="top" wrapText="1"/>
    </xf>
    <xf numFmtId="1" fontId="22" fillId="5" borderId="28" xfId="0" applyNumberFormat="1" applyFont="1" applyFill="1" applyBorder="1" applyAlignment="1">
      <alignment horizontal="right" vertical="top"/>
    </xf>
    <xf numFmtId="1" fontId="22" fillId="5" borderId="29" xfId="0" applyNumberFormat="1" applyFont="1" applyFill="1" applyBorder="1" applyAlignment="1">
      <alignment horizontal="right" vertical="top"/>
    </xf>
    <xf numFmtId="0" fontId="22" fillId="2" borderId="29" xfId="0" applyFont="1" applyFill="1" applyBorder="1" applyAlignment="1">
      <alignment vertical="top"/>
    </xf>
    <xf numFmtId="0" fontId="22" fillId="2" borderId="30" xfId="0" applyFont="1" applyFill="1" applyBorder="1" applyAlignment="1">
      <alignment vertical="top"/>
    </xf>
    <xf numFmtId="1" fontId="22" fillId="5" borderId="24" xfId="0" applyNumberFormat="1" applyFont="1" applyFill="1" applyBorder="1" applyAlignment="1">
      <alignment horizontal="right" vertical="top"/>
    </xf>
    <xf numFmtId="1" fontId="22" fillId="5" borderId="25" xfId="0" applyNumberFormat="1" applyFont="1" applyFill="1" applyBorder="1" applyAlignment="1">
      <alignment horizontal="right" vertical="top"/>
    </xf>
    <xf numFmtId="0" fontId="22" fillId="2" borderId="25" xfId="0" applyFont="1" applyFill="1" applyBorder="1" applyAlignment="1">
      <alignment vertical="top"/>
    </xf>
    <xf numFmtId="1" fontId="22" fillId="5" borderId="26" xfId="0" applyNumberFormat="1" applyFont="1" applyFill="1" applyBorder="1" applyAlignment="1">
      <alignment horizontal="right" vertical="top"/>
    </xf>
    <xf numFmtId="1" fontId="22" fillId="5" borderId="23" xfId="0" applyNumberFormat="1" applyFont="1" applyFill="1" applyBorder="1" applyAlignment="1">
      <alignment horizontal="right" vertical="top"/>
    </xf>
    <xf numFmtId="0" fontId="29" fillId="2" borderId="4" xfId="0" applyFont="1" applyFill="1" applyBorder="1" applyAlignment="1">
      <alignment horizontal="center" vertical="top" wrapText="1"/>
    </xf>
    <xf numFmtId="0" fontId="30" fillId="2" borderId="3" xfId="0" applyFont="1" applyFill="1" applyBorder="1" applyAlignment="1">
      <alignment horizontal="center" vertical="top" wrapText="1"/>
    </xf>
    <xf numFmtId="0" fontId="31" fillId="0" borderId="5" xfId="0" applyFont="1" applyBorder="1" applyAlignment="1">
      <alignment vertical="top" wrapText="1"/>
    </xf>
    <xf numFmtId="0" fontId="31" fillId="0" borderId="8" xfId="0" applyFont="1" applyBorder="1" applyAlignment="1">
      <alignment vertical="top" wrapText="1"/>
    </xf>
    <xf numFmtId="44" fontId="32" fillId="0" borderId="9" xfId="1" applyFont="1" applyFill="1" applyBorder="1" applyAlignment="1">
      <alignment horizontal="center" vertical="center" wrapText="1"/>
    </xf>
    <xf numFmtId="0" fontId="33" fillId="4" borderId="20" xfId="0" applyFont="1" applyFill="1" applyBorder="1" applyAlignment="1">
      <alignment horizontal="right" vertical="center" wrapText="1"/>
    </xf>
    <xf numFmtId="44" fontId="33" fillId="4" borderId="25" xfId="1" applyFont="1" applyFill="1" applyBorder="1" applyAlignment="1">
      <alignment horizontal="center" vertical="center" wrapText="1"/>
    </xf>
    <xf numFmtId="0" fontId="33" fillId="4" borderId="21" xfId="0" applyFont="1" applyFill="1" applyBorder="1" applyAlignment="1">
      <alignment horizontal="right" vertical="center" wrapText="1"/>
    </xf>
    <xf numFmtId="44" fontId="33" fillId="4" borderId="23" xfId="1" applyFont="1" applyFill="1" applyBorder="1" applyAlignment="1">
      <alignment horizontal="center" vertical="center" wrapText="1"/>
    </xf>
    <xf numFmtId="9" fontId="33" fillId="4" borderId="32" xfId="12" applyFont="1" applyFill="1" applyBorder="1" applyAlignment="1">
      <alignment horizontal="center" vertical="center" wrapText="1"/>
    </xf>
    <xf numFmtId="0" fontId="33" fillId="4" borderId="22" xfId="0" applyFont="1" applyFill="1" applyBorder="1" applyAlignment="1">
      <alignment horizontal="right" vertical="center" wrapText="1"/>
    </xf>
    <xf numFmtId="44" fontId="33" fillId="4" borderId="33" xfId="1" applyFont="1" applyFill="1" applyBorder="1" applyAlignment="1">
      <alignment horizontal="center" vertical="center" wrapText="1"/>
    </xf>
    <xf numFmtId="44" fontId="10" fillId="0" borderId="9" xfId="1" applyFont="1" applyFill="1" applyBorder="1" applyAlignment="1">
      <alignment horizontal="center" vertical="center" wrapText="1"/>
    </xf>
    <xf numFmtId="44" fontId="10" fillId="0" borderId="12" xfId="1" applyFont="1" applyFill="1" applyBorder="1" applyAlignment="1">
      <alignment horizontal="center" vertical="center" wrapText="1"/>
    </xf>
    <xf numFmtId="0" fontId="34" fillId="0" borderId="10" xfId="0" applyFont="1" applyBorder="1" applyAlignment="1">
      <alignment vertical="top" wrapText="1"/>
    </xf>
  </cellXfs>
  <cellStyles count="13">
    <cellStyle name="Comma 2" xfId="9" xr:uid="{012AFF59-E490-4153-8A51-46748D72F2A8}"/>
    <cellStyle name="Currency" xfId="1" builtinId="4"/>
    <cellStyle name="Currency 2" xfId="4" xr:uid="{0E9A097A-DDA0-4743-B243-4AE6BE56AC41}"/>
    <cellStyle name="Currency 3" xfId="10" xr:uid="{7A9CEB9D-29F8-4DBA-BBB5-69BCB36E7AB3}"/>
    <cellStyle name="Hyperlink 2" xfId="7" xr:uid="{87172091-2705-4238-8728-DAF7A4012360}"/>
    <cellStyle name="Normal" xfId="0" builtinId="0"/>
    <cellStyle name="Normal 2" xfId="2" xr:uid="{8676B25E-B36C-4D7E-A2A4-5AD97EE8B28C}"/>
    <cellStyle name="Normal 2 2" xfId="3" xr:uid="{D9FDB14C-126C-46A7-81FF-15715EFD5BA0}"/>
    <cellStyle name="Normal 2 3" xfId="5" xr:uid="{FC3DBEDF-97A1-4AD7-BE76-FF8012ACE7B4}"/>
    <cellStyle name="Normal 3" xfId="6" xr:uid="{32985555-003B-44E9-ACFF-43FD88F68FA3}"/>
    <cellStyle name="Normal 4" xfId="8" xr:uid="{176A6DAF-D53F-44CB-9106-CAE0283E4765}"/>
    <cellStyle name="Percent" xfId="12" builtinId="5"/>
    <cellStyle name="Percent 2" xfId="11" xr:uid="{435483E5-BB2E-42F1-88D0-6724100A018A}"/>
  </cellStyles>
  <dxfs count="6">
    <dxf>
      <font>
        <b/>
        <i val="0"/>
        <color theme="0"/>
      </font>
      <fill>
        <patternFill patternType="solid">
          <bgColor rgb="FF00B050"/>
        </patternFill>
      </fill>
    </dxf>
    <dxf>
      <font>
        <b/>
        <i val="0"/>
        <color theme="1"/>
      </font>
      <fill>
        <patternFill patternType="solid">
          <bgColor rgb="FFFF0000"/>
        </patternFill>
      </fill>
    </dxf>
    <dxf>
      <font>
        <b/>
        <i val="0"/>
        <color theme="1"/>
      </font>
      <fill>
        <patternFill patternType="solid">
          <bgColor rgb="FFFFFF00"/>
        </patternFill>
      </fill>
    </dxf>
    <dxf>
      <font>
        <b/>
        <i val="0"/>
        <color theme="0"/>
      </font>
      <fill>
        <patternFill patternType="solid">
          <bgColor rgb="FF00B050"/>
        </patternFill>
      </fill>
    </dxf>
    <dxf>
      <font>
        <b/>
        <i val="0"/>
        <color theme="1"/>
      </font>
      <fill>
        <patternFill patternType="solid">
          <bgColor rgb="FFFF0000"/>
        </patternFill>
      </fill>
    </dxf>
    <dxf>
      <font>
        <b/>
        <i val="0"/>
        <color theme="1"/>
      </font>
      <fill>
        <patternFill patternType="solid">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C2C3C-4825-4037-A58C-255570A62C55}">
  <dimension ref="A1:C17"/>
  <sheetViews>
    <sheetView topLeftCell="A8" zoomScaleNormal="100" workbookViewId="0">
      <selection activeCell="B15" sqref="B15:C15"/>
    </sheetView>
  </sheetViews>
  <sheetFormatPr defaultColWidth="9.296875" defaultRowHeight="16" x14ac:dyDescent="0.3"/>
  <cols>
    <col min="1" max="2" width="6.796875" style="6" customWidth="1"/>
    <col min="3" max="3" width="132.296875" style="6" bestFit="1" customWidth="1"/>
    <col min="4" max="16384" width="9.296875" style="1"/>
  </cols>
  <sheetData>
    <row r="1" spans="1:3" x14ac:dyDescent="0.3">
      <c r="A1" s="11"/>
      <c r="B1" s="50" t="s">
        <v>0</v>
      </c>
      <c r="C1" s="51"/>
    </row>
    <row r="2" spans="1:3" x14ac:dyDescent="0.3">
      <c r="A2" s="11"/>
      <c r="B2" s="52" t="s">
        <v>1</v>
      </c>
      <c r="C2" s="53"/>
    </row>
    <row r="3" spans="1:3" x14ac:dyDescent="0.3">
      <c r="B3" s="56"/>
      <c r="C3" s="57"/>
    </row>
    <row r="4" spans="1:3" ht="135.75" customHeight="1" thickBot="1" x14ac:dyDescent="0.35">
      <c r="B4" s="58" t="s">
        <v>2</v>
      </c>
      <c r="C4" s="59"/>
    </row>
    <row r="5" spans="1:3" ht="16.5" thickBot="1" x14ac:dyDescent="0.35">
      <c r="B5" s="54" t="s">
        <v>3</v>
      </c>
      <c r="C5" s="55"/>
    </row>
    <row r="6" spans="1:3" ht="48" x14ac:dyDescent="0.3">
      <c r="B6" s="28">
        <v>1</v>
      </c>
      <c r="C6" s="29" t="s">
        <v>4</v>
      </c>
    </row>
    <row r="7" spans="1:3" ht="48" x14ac:dyDescent="0.3">
      <c r="B7" s="10">
        <v>2</v>
      </c>
      <c r="C7" s="45" t="s">
        <v>63</v>
      </c>
    </row>
    <row r="8" spans="1:3" x14ac:dyDescent="0.3">
      <c r="B8" s="10">
        <v>3</v>
      </c>
      <c r="C8" s="12" t="s">
        <v>64</v>
      </c>
    </row>
    <row r="9" spans="1:3" x14ac:dyDescent="0.3">
      <c r="B9" s="10">
        <v>4</v>
      </c>
      <c r="C9" s="12" t="s">
        <v>5</v>
      </c>
    </row>
    <row r="10" spans="1:3" ht="32" x14ac:dyDescent="0.3">
      <c r="B10" s="10">
        <v>5</v>
      </c>
      <c r="C10" s="45" t="s">
        <v>65</v>
      </c>
    </row>
    <row r="11" spans="1:3" ht="64" x14ac:dyDescent="0.3">
      <c r="B11" s="10">
        <v>6</v>
      </c>
      <c r="C11" s="12" t="s">
        <v>59</v>
      </c>
    </row>
    <row r="12" spans="1:3" ht="32" x14ac:dyDescent="0.3">
      <c r="B12" s="10">
        <v>7</v>
      </c>
      <c r="C12" s="12" t="s">
        <v>6</v>
      </c>
    </row>
    <row r="13" spans="1:3" ht="64" x14ac:dyDescent="0.3">
      <c r="B13" s="10">
        <v>8</v>
      </c>
      <c r="C13" s="12" t="s">
        <v>7</v>
      </c>
    </row>
    <row r="14" spans="1:3" ht="16.5" thickBot="1" x14ac:dyDescent="0.35">
      <c r="B14" s="30"/>
      <c r="C14" s="31"/>
    </row>
    <row r="15" spans="1:3" ht="16.5" thickBot="1" x14ac:dyDescent="0.35">
      <c r="B15" s="69" t="s">
        <v>68</v>
      </c>
      <c r="C15" s="70"/>
    </row>
    <row r="16" spans="1:3" ht="32" x14ac:dyDescent="0.3">
      <c r="B16" s="10">
        <v>1</v>
      </c>
      <c r="C16" s="12" t="s">
        <v>66</v>
      </c>
    </row>
    <row r="17" spans="2:3" ht="32.5" thickBot="1" x14ac:dyDescent="0.35">
      <c r="B17" s="46">
        <v>2</v>
      </c>
      <c r="C17" s="47" t="s">
        <v>67</v>
      </c>
    </row>
  </sheetData>
  <mergeCells count="6">
    <mergeCell ref="B15:C15"/>
    <mergeCell ref="B1:C1"/>
    <mergeCell ref="B2:C2"/>
    <mergeCell ref="B5:C5"/>
    <mergeCell ref="B3:C3"/>
    <mergeCell ref="B4:C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B9D87-3E86-407F-AD8D-9169821032B7}">
  <dimension ref="A1:G64"/>
  <sheetViews>
    <sheetView zoomScale="70" zoomScaleNormal="70" workbookViewId="0">
      <pane ySplit="6" topLeftCell="A25" activePane="bottomLeft" state="frozen"/>
      <selection pane="bottomLeft" activeCell="C3" sqref="C3:G3"/>
    </sheetView>
  </sheetViews>
  <sheetFormatPr defaultColWidth="9.296875" defaultRowHeight="16" x14ac:dyDescent="0.3"/>
  <cols>
    <col min="1" max="1" width="17.296875" style="4" bestFit="1" customWidth="1"/>
    <col min="2" max="2" width="66" style="4" customWidth="1"/>
    <col min="3" max="3" width="53.69921875" style="1" customWidth="1"/>
    <col min="4" max="4" width="40" style="1" customWidth="1"/>
    <col min="5" max="5" width="21" style="1" customWidth="1"/>
    <col min="6" max="6" width="26.296875" style="2" bestFit="1" customWidth="1"/>
    <col min="7" max="7" width="29.19921875" style="15" customWidth="1"/>
    <col min="8" max="16384" width="9.296875" style="1"/>
  </cols>
  <sheetData>
    <row r="1" spans="1:7" s="43" customFormat="1" ht="18" x14ac:dyDescent="0.3">
      <c r="A1" s="64" t="s">
        <v>8</v>
      </c>
      <c r="B1" s="65"/>
      <c r="C1" s="66" t="s">
        <v>9</v>
      </c>
      <c r="D1" s="66"/>
      <c r="E1" s="66"/>
      <c r="F1" s="41" t="s">
        <v>10</v>
      </c>
      <c r="G1" s="42">
        <v>45987</v>
      </c>
    </row>
    <row r="2" spans="1:7" s="43" customFormat="1" ht="18" x14ac:dyDescent="0.3">
      <c r="A2" s="67" t="s">
        <v>11</v>
      </c>
      <c r="B2" s="68"/>
      <c r="C2" s="48" t="s">
        <v>12</v>
      </c>
      <c r="D2" s="48"/>
      <c r="E2" s="48"/>
      <c r="F2" s="48"/>
      <c r="G2" s="49"/>
    </row>
    <row r="3" spans="1:7" s="43" customFormat="1" ht="18" x14ac:dyDescent="0.3">
      <c r="A3" s="67" t="s">
        <v>13</v>
      </c>
      <c r="B3" s="68"/>
      <c r="C3" s="48"/>
      <c r="D3" s="48"/>
      <c r="E3" s="48"/>
      <c r="F3" s="48"/>
      <c r="G3" s="49"/>
    </row>
    <row r="4" spans="1:7" s="43" customFormat="1" ht="18.5" thickBot="1" x14ac:dyDescent="0.35">
      <c r="A4" s="60" t="s">
        <v>14</v>
      </c>
      <c r="B4" s="61"/>
      <c r="C4" s="62"/>
      <c r="D4" s="62"/>
      <c r="E4" s="62"/>
      <c r="F4" s="62"/>
      <c r="G4" s="63"/>
    </row>
    <row r="5" spans="1:7" ht="16.5" thickBot="1" x14ac:dyDescent="0.35">
      <c r="A5" s="16"/>
      <c r="B5" s="16"/>
      <c r="C5" s="17"/>
      <c r="D5" s="17"/>
      <c r="E5" s="17"/>
      <c r="F5" s="18"/>
      <c r="G5" s="19"/>
    </row>
    <row r="6" spans="1:7" s="5" customFormat="1" ht="97.5" customHeight="1" thickBot="1" x14ac:dyDescent="0.35">
      <c r="A6" s="35" t="s">
        <v>60</v>
      </c>
      <c r="B6" s="35" t="s">
        <v>61</v>
      </c>
      <c r="C6" s="35" t="s">
        <v>62</v>
      </c>
      <c r="D6" s="44" t="s">
        <v>58</v>
      </c>
      <c r="E6" s="35" t="s">
        <v>18</v>
      </c>
      <c r="F6" s="36" t="s">
        <v>19</v>
      </c>
      <c r="G6" s="36" t="s">
        <v>20</v>
      </c>
    </row>
    <row r="7" spans="1:7" x14ac:dyDescent="0.3">
      <c r="A7" s="37"/>
      <c r="B7" s="20"/>
      <c r="C7" s="21"/>
      <c r="D7" s="22"/>
      <c r="E7" s="22"/>
      <c r="F7" s="23"/>
      <c r="G7" s="23"/>
    </row>
    <row r="8" spans="1:7" x14ac:dyDescent="0.3">
      <c r="A8" s="37"/>
      <c r="B8" s="20"/>
      <c r="C8" s="21"/>
      <c r="D8" s="22"/>
      <c r="E8" s="22"/>
      <c r="F8" s="23"/>
      <c r="G8" s="23"/>
    </row>
    <row r="9" spans="1:7" x14ac:dyDescent="0.3">
      <c r="A9" s="37"/>
      <c r="B9" s="20"/>
      <c r="C9" s="21"/>
      <c r="D9" s="22"/>
      <c r="E9" s="22"/>
      <c r="F9" s="23"/>
      <c r="G9" s="23"/>
    </row>
    <row r="10" spans="1:7" x14ac:dyDescent="0.3">
      <c r="A10" s="37"/>
      <c r="B10" s="20"/>
      <c r="C10" s="21"/>
      <c r="D10" s="22"/>
      <c r="E10" s="22"/>
      <c r="F10" s="23"/>
      <c r="G10" s="23"/>
    </row>
    <row r="11" spans="1:7" x14ac:dyDescent="0.3">
      <c r="A11" s="37"/>
      <c r="B11" s="20"/>
      <c r="C11" s="21"/>
      <c r="D11" s="22"/>
      <c r="E11" s="22"/>
      <c r="F11" s="23"/>
      <c r="G11" s="23"/>
    </row>
    <row r="12" spans="1:7" x14ac:dyDescent="0.3">
      <c r="A12" s="37"/>
      <c r="B12" s="20"/>
      <c r="C12" s="21"/>
      <c r="D12" s="22"/>
      <c r="E12" s="22"/>
      <c r="F12" s="23"/>
      <c r="G12" s="23"/>
    </row>
    <row r="13" spans="1:7" x14ac:dyDescent="0.3">
      <c r="A13" s="37"/>
      <c r="B13" s="20"/>
      <c r="C13" s="21"/>
      <c r="D13" s="22"/>
      <c r="E13" s="22"/>
      <c r="F13" s="23"/>
      <c r="G13" s="23"/>
    </row>
    <row r="14" spans="1:7" x14ac:dyDescent="0.3">
      <c r="A14" s="37"/>
      <c r="B14" s="20"/>
      <c r="C14" s="21"/>
      <c r="D14" s="22"/>
      <c r="E14" s="22"/>
      <c r="F14" s="23"/>
      <c r="G14" s="23"/>
    </row>
    <row r="15" spans="1:7" x14ac:dyDescent="0.3">
      <c r="A15" s="37"/>
      <c r="B15" s="20"/>
      <c r="C15" s="21"/>
      <c r="D15" s="22"/>
      <c r="E15" s="22"/>
      <c r="F15" s="23"/>
      <c r="G15" s="23"/>
    </row>
    <row r="16" spans="1:7" x14ac:dyDescent="0.3">
      <c r="A16" s="37"/>
      <c r="B16" s="20"/>
      <c r="C16" s="21"/>
      <c r="D16" s="22"/>
      <c r="E16" s="22"/>
      <c r="F16" s="23"/>
      <c r="G16" s="23"/>
    </row>
    <row r="17" spans="1:7" x14ac:dyDescent="0.3">
      <c r="A17" s="37"/>
      <c r="B17" s="20"/>
      <c r="C17" s="21"/>
      <c r="D17" s="22"/>
      <c r="E17" s="22"/>
      <c r="F17" s="23"/>
      <c r="G17" s="23"/>
    </row>
    <row r="18" spans="1:7" x14ac:dyDescent="0.3">
      <c r="A18" s="37"/>
      <c r="B18" s="20"/>
      <c r="C18" s="21"/>
      <c r="D18" s="22"/>
      <c r="E18" s="22"/>
      <c r="F18" s="23"/>
      <c r="G18" s="23"/>
    </row>
    <row r="19" spans="1:7" x14ac:dyDescent="0.3">
      <c r="A19" s="37"/>
      <c r="B19" s="20"/>
      <c r="C19" s="21"/>
      <c r="D19" s="22"/>
      <c r="E19" s="22"/>
      <c r="F19" s="23"/>
      <c r="G19" s="23"/>
    </row>
    <row r="20" spans="1:7" x14ac:dyDescent="0.3">
      <c r="A20" s="37"/>
      <c r="B20" s="20"/>
      <c r="C20" s="21"/>
      <c r="D20" s="22"/>
      <c r="E20" s="22"/>
      <c r="F20" s="23"/>
      <c r="G20" s="23"/>
    </row>
    <row r="21" spans="1:7" x14ac:dyDescent="0.3">
      <c r="A21" s="37"/>
      <c r="B21" s="20"/>
      <c r="C21" s="21"/>
      <c r="D21" s="22"/>
      <c r="E21" s="22"/>
      <c r="F21" s="23"/>
      <c r="G21" s="23"/>
    </row>
    <row r="22" spans="1:7" x14ac:dyDescent="0.3">
      <c r="A22" s="37"/>
      <c r="B22" s="20"/>
      <c r="C22" s="21"/>
      <c r="D22" s="22"/>
      <c r="E22" s="22"/>
      <c r="F22" s="23"/>
      <c r="G22" s="23"/>
    </row>
    <row r="23" spans="1:7" x14ac:dyDescent="0.3">
      <c r="A23" s="37"/>
      <c r="B23" s="20"/>
      <c r="C23" s="21"/>
      <c r="D23" s="22"/>
      <c r="E23" s="22"/>
      <c r="F23" s="23"/>
      <c r="G23" s="23"/>
    </row>
    <row r="24" spans="1:7" x14ac:dyDescent="0.3">
      <c r="A24" s="37"/>
      <c r="B24" s="20"/>
      <c r="C24" s="21"/>
      <c r="D24" s="22"/>
      <c r="E24" s="22"/>
      <c r="F24" s="23"/>
      <c r="G24" s="23"/>
    </row>
    <row r="25" spans="1:7" x14ac:dyDescent="0.3">
      <c r="A25" s="37"/>
      <c r="B25" s="20"/>
      <c r="C25" s="21"/>
      <c r="D25" s="22"/>
      <c r="E25" s="22"/>
      <c r="F25" s="23"/>
      <c r="G25" s="23"/>
    </row>
    <row r="26" spans="1:7" x14ac:dyDescent="0.3">
      <c r="A26" s="37"/>
      <c r="B26" s="20"/>
      <c r="C26" s="21"/>
      <c r="D26" s="22"/>
      <c r="E26" s="22"/>
      <c r="F26" s="23"/>
      <c r="G26" s="23"/>
    </row>
    <row r="27" spans="1:7" x14ac:dyDescent="0.3">
      <c r="A27" s="37"/>
      <c r="B27" s="20"/>
      <c r="C27" s="21"/>
      <c r="D27" s="22"/>
      <c r="E27" s="22"/>
      <c r="F27" s="23"/>
      <c r="G27" s="23"/>
    </row>
    <row r="28" spans="1:7" x14ac:dyDescent="0.3">
      <c r="A28" s="37"/>
      <c r="B28" s="20"/>
      <c r="C28" s="21"/>
      <c r="D28" s="22"/>
      <c r="E28" s="22"/>
      <c r="F28" s="23"/>
      <c r="G28" s="23"/>
    </row>
    <row r="29" spans="1:7" x14ac:dyDescent="0.3">
      <c r="A29" s="37"/>
      <c r="B29" s="20"/>
      <c r="C29" s="21"/>
      <c r="D29" s="22"/>
      <c r="E29" s="22"/>
      <c r="F29" s="23"/>
      <c r="G29" s="23"/>
    </row>
    <row r="30" spans="1:7" x14ac:dyDescent="0.3">
      <c r="A30" s="37"/>
      <c r="B30" s="20"/>
      <c r="C30" s="21"/>
      <c r="D30" s="22"/>
      <c r="E30" s="22"/>
      <c r="F30" s="23"/>
      <c r="G30" s="23"/>
    </row>
    <row r="31" spans="1:7" x14ac:dyDescent="0.3">
      <c r="A31" s="37"/>
      <c r="B31" s="20"/>
      <c r="C31" s="21"/>
      <c r="D31" s="22"/>
      <c r="E31" s="22"/>
      <c r="F31" s="23"/>
      <c r="G31" s="23"/>
    </row>
    <row r="32" spans="1:7" x14ac:dyDescent="0.3">
      <c r="A32" s="37"/>
      <c r="B32" s="20"/>
      <c r="C32" s="21"/>
      <c r="D32" s="22"/>
      <c r="E32" s="22"/>
      <c r="F32" s="23"/>
      <c r="G32" s="23"/>
    </row>
    <row r="33" spans="1:7" x14ac:dyDescent="0.3">
      <c r="A33" s="37"/>
      <c r="B33" s="20"/>
      <c r="C33" s="21"/>
      <c r="D33" s="22"/>
      <c r="E33" s="22"/>
      <c r="F33" s="23"/>
      <c r="G33" s="23"/>
    </row>
    <row r="34" spans="1:7" s="3" customFormat="1" x14ac:dyDescent="0.3">
      <c r="A34" s="37"/>
      <c r="B34" s="20"/>
      <c r="C34" s="21"/>
      <c r="D34" s="22"/>
      <c r="E34" s="22"/>
      <c r="F34" s="23"/>
      <c r="G34" s="23"/>
    </row>
    <row r="35" spans="1:7" ht="16.5" thickBot="1" x14ac:dyDescent="0.35">
      <c r="A35" s="38"/>
      <c r="B35" s="24"/>
      <c r="C35" s="25"/>
      <c r="D35" s="26"/>
      <c r="E35" s="26"/>
      <c r="F35" s="27"/>
      <c r="G35" s="27"/>
    </row>
    <row r="36" spans="1:7" x14ac:dyDescent="0.3">
      <c r="A36" s="39"/>
      <c r="B36" s="7"/>
      <c r="C36" s="8"/>
      <c r="D36" s="9"/>
      <c r="E36" s="9"/>
      <c r="F36" s="13"/>
      <c r="G36" s="14"/>
    </row>
    <row r="37" spans="1:7" x14ac:dyDescent="0.3">
      <c r="A37" s="40"/>
    </row>
    <row r="38" spans="1:7" ht="16.5" thickBot="1" x14ac:dyDescent="0.35">
      <c r="A38" s="40"/>
    </row>
    <row r="39" spans="1:7" ht="64" x14ac:dyDescent="0.3">
      <c r="A39" s="40"/>
      <c r="D39" s="71" t="s">
        <v>50</v>
      </c>
      <c r="E39" s="74" t="s">
        <v>51</v>
      </c>
      <c r="F39" s="75">
        <f>SUM(F7:F35)</f>
        <v>0</v>
      </c>
      <c r="G39" s="32"/>
    </row>
    <row r="40" spans="1:7" ht="80" x14ac:dyDescent="0.3">
      <c r="A40" s="40"/>
      <c r="D40" s="72" t="s">
        <v>52</v>
      </c>
      <c r="E40" s="76" t="s">
        <v>53</v>
      </c>
      <c r="F40" s="77">
        <f>SUM(G7:G35)</f>
        <v>0</v>
      </c>
      <c r="G40" s="33"/>
    </row>
    <row r="41" spans="1:7" ht="32" x14ac:dyDescent="0.3">
      <c r="A41" s="40"/>
      <c r="D41" s="72" t="s">
        <v>54</v>
      </c>
      <c r="E41" s="76" t="s">
        <v>55</v>
      </c>
      <c r="F41" s="78" t="e">
        <f>F39/F40</f>
        <v>#DIV/0!</v>
      </c>
      <c r="G41" s="73" t="e">
        <f>IF(F41&lt;=0.05,"OK &lt;= 5%","&gt; 5% , REEVALUATE")</f>
        <v>#DIV/0!</v>
      </c>
    </row>
    <row r="42" spans="1:7" ht="64.5" thickBot="1" x14ac:dyDescent="0.35">
      <c r="A42" s="40"/>
      <c r="D42" s="83" t="s">
        <v>56</v>
      </c>
      <c r="E42" s="79" t="s">
        <v>57</v>
      </c>
      <c r="F42" s="80">
        <f>F40*0.05</f>
        <v>0</v>
      </c>
      <c r="G42" s="34"/>
    </row>
    <row r="43" spans="1:7" x14ac:dyDescent="0.3">
      <c r="A43" s="40"/>
    </row>
    <row r="44" spans="1:7" x14ac:dyDescent="0.3">
      <c r="A44" s="40"/>
    </row>
    <row r="45" spans="1:7" x14ac:dyDescent="0.3">
      <c r="A45" s="40"/>
    </row>
    <row r="46" spans="1:7" x14ac:dyDescent="0.3">
      <c r="A46" s="40"/>
    </row>
    <row r="47" spans="1:7" x14ac:dyDescent="0.3">
      <c r="A47" s="40"/>
    </row>
    <row r="48" spans="1:7" x14ac:dyDescent="0.3">
      <c r="A48" s="40"/>
    </row>
    <row r="49" spans="1:1" x14ac:dyDescent="0.3">
      <c r="A49" s="40"/>
    </row>
    <row r="50" spans="1:1" x14ac:dyDescent="0.3">
      <c r="A50" s="40"/>
    </row>
    <row r="51" spans="1:1" x14ac:dyDescent="0.3">
      <c r="A51" s="40"/>
    </row>
    <row r="52" spans="1:1" x14ac:dyDescent="0.3">
      <c r="A52" s="40"/>
    </row>
    <row r="53" spans="1:1" x14ac:dyDescent="0.3">
      <c r="A53" s="40"/>
    </row>
    <row r="54" spans="1:1" x14ac:dyDescent="0.3">
      <c r="A54" s="40"/>
    </row>
    <row r="55" spans="1:1" x14ac:dyDescent="0.3">
      <c r="A55" s="40"/>
    </row>
    <row r="56" spans="1:1" x14ac:dyDescent="0.3">
      <c r="A56" s="40"/>
    </row>
    <row r="57" spans="1:1" x14ac:dyDescent="0.3">
      <c r="A57" s="40"/>
    </row>
    <row r="58" spans="1:1" x14ac:dyDescent="0.3">
      <c r="A58" s="40"/>
    </row>
    <row r="59" spans="1:1" x14ac:dyDescent="0.3">
      <c r="A59" s="40"/>
    </row>
    <row r="60" spans="1:1" x14ac:dyDescent="0.3">
      <c r="A60" s="40"/>
    </row>
    <row r="61" spans="1:1" x14ac:dyDescent="0.3">
      <c r="A61" s="40"/>
    </row>
    <row r="62" spans="1:1" x14ac:dyDescent="0.3">
      <c r="A62" s="40"/>
    </row>
    <row r="63" spans="1:1" x14ac:dyDescent="0.3">
      <c r="A63" s="40"/>
    </row>
    <row r="64" spans="1:1" x14ac:dyDescent="0.3">
      <c r="A64" s="40"/>
    </row>
  </sheetData>
  <autoFilter ref="A6:G36" xr:uid="{00000000-0001-0000-0000-000000000000}"/>
  <dataConsolidate/>
  <mergeCells count="6">
    <mergeCell ref="A4:B4"/>
    <mergeCell ref="C4:G4"/>
    <mergeCell ref="A1:B1"/>
    <mergeCell ref="C1:E1"/>
    <mergeCell ref="A2:B2"/>
    <mergeCell ref="A3:B3"/>
  </mergeCells>
  <conditionalFormatting sqref="G41">
    <cfRule type="containsText" dxfId="5" priority="1" operator="containsText" text="AT RISK">
      <formula>NOT(ISERROR(SEARCH("AT RISK",G41)))</formula>
    </cfRule>
  </conditionalFormatting>
  <conditionalFormatting sqref="G41:G42">
    <cfRule type="containsText" dxfId="4" priority="2" operator="containsText" text="REEVALUATE">
      <formula>NOT(ISERROR(SEARCH("REEVALUATE",G41)))</formula>
    </cfRule>
    <cfRule type="containsText" dxfId="3" priority="3" operator="containsText" text="OK">
      <formula>NOT(ISERROR(SEARCH("OK",G41)))</formula>
    </cfRule>
  </conditionalFormatting>
  <dataValidations count="2">
    <dataValidation type="list" allowBlank="1" showErrorMessage="1" promptTitle="Classification " prompt="EXCLUDED MATERIAL or IRON OR STEEL or CONSTRUCTION MATERIALS or MANUFACTURED PRODUCTS_x000a_" sqref="D7:D35" xr:uid="{F73C5BB8-BAC4-4E24-95FF-7A0DA6057ABE}">
      <formula1>"EXCLUDED MATERIAL,  IRON OR STEEL,  CONSTRUCTION MATERIALS,  MANUFACTURED PRODUCTS"</formula1>
    </dataValidation>
    <dataValidation type="list" allowBlank="1" showInputMessage="1" showErrorMessage="1" sqref="E7:E35" xr:uid="{C1B6BE26-3753-4A68-B557-4063E119C764}">
      <formula1>"YES, NO"</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4F00D-32B8-42EF-AB1C-151B13DF9035}">
  <dimension ref="A1:G64"/>
  <sheetViews>
    <sheetView tabSelected="1" zoomScale="85" zoomScaleNormal="85" workbookViewId="0">
      <pane ySplit="6" topLeftCell="A7" activePane="bottomLeft" state="frozen"/>
      <selection pane="bottomLeft" activeCell="C2" sqref="C2"/>
    </sheetView>
  </sheetViews>
  <sheetFormatPr defaultColWidth="9.296875" defaultRowHeight="16" x14ac:dyDescent="0.3"/>
  <cols>
    <col min="1" max="1" width="17.296875" style="4" bestFit="1" customWidth="1"/>
    <col min="2" max="2" width="66" style="4" customWidth="1"/>
    <col min="3" max="3" width="53.69921875" style="1" customWidth="1"/>
    <col min="4" max="4" width="40" style="1" customWidth="1"/>
    <col min="5" max="5" width="21" style="1" customWidth="1"/>
    <col min="6" max="6" width="26.296875" style="2" bestFit="1" customWidth="1"/>
    <col min="7" max="7" width="29.19921875" style="15" customWidth="1"/>
    <col min="8" max="16384" width="9.296875" style="1"/>
  </cols>
  <sheetData>
    <row r="1" spans="1:7" s="43" customFormat="1" ht="18" x14ac:dyDescent="0.3">
      <c r="A1" s="64" t="s">
        <v>8</v>
      </c>
      <c r="B1" s="65"/>
      <c r="C1" s="66" t="s">
        <v>9</v>
      </c>
      <c r="D1" s="66"/>
      <c r="E1" s="66"/>
      <c r="F1" s="41" t="s">
        <v>10</v>
      </c>
      <c r="G1" s="42">
        <v>45987</v>
      </c>
    </row>
    <row r="2" spans="1:7" s="43" customFormat="1" ht="18" x14ac:dyDescent="0.3">
      <c r="A2" s="67" t="s">
        <v>11</v>
      </c>
      <c r="B2" s="68"/>
      <c r="C2" s="48" t="s">
        <v>12</v>
      </c>
      <c r="D2" s="48"/>
      <c r="E2" s="48"/>
      <c r="F2" s="48"/>
      <c r="G2" s="49"/>
    </row>
    <row r="3" spans="1:7" s="43" customFormat="1" ht="18" x14ac:dyDescent="0.3">
      <c r="A3" s="67" t="s">
        <v>13</v>
      </c>
      <c r="B3" s="68"/>
      <c r="C3" s="48"/>
      <c r="D3" s="48"/>
      <c r="E3" s="48"/>
      <c r="F3" s="48"/>
      <c r="G3" s="49"/>
    </row>
    <row r="4" spans="1:7" s="43" customFormat="1" ht="18.5" thickBot="1" x14ac:dyDescent="0.35">
      <c r="A4" s="60" t="s">
        <v>14</v>
      </c>
      <c r="B4" s="61"/>
      <c r="C4" s="62"/>
      <c r="D4" s="62"/>
      <c r="E4" s="62"/>
      <c r="F4" s="62"/>
      <c r="G4" s="63"/>
    </row>
    <row r="5" spans="1:7" ht="16.5" thickBot="1" x14ac:dyDescent="0.35">
      <c r="A5" s="16"/>
      <c r="B5" s="16"/>
      <c r="C5" s="17"/>
      <c r="D5" s="17"/>
      <c r="E5" s="17"/>
      <c r="F5" s="18"/>
      <c r="G5" s="19"/>
    </row>
    <row r="6" spans="1:7" s="5" customFormat="1" ht="97.5" customHeight="1" x14ac:dyDescent="0.3">
      <c r="A6" s="35" t="s">
        <v>15</v>
      </c>
      <c r="B6" s="35" t="s">
        <v>16</v>
      </c>
      <c r="C6" s="35" t="s">
        <v>17</v>
      </c>
      <c r="D6" s="44" t="s">
        <v>58</v>
      </c>
      <c r="E6" s="35" t="s">
        <v>18</v>
      </c>
      <c r="F6" s="36" t="s">
        <v>19</v>
      </c>
      <c r="G6" s="36" t="s">
        <v>20</v>
      </c>
    </row>
    <row r="7" spans="1:7" x14ac:dyDescent="0.3">
      <c r="A7" s="37">
        <v>872131</v>
      </c>
      <c r="B7" s="20" t="s">
        <v>21</v>
      </c>
      <c r="C7" s="21" t="s">
        <v>22</v>
      </c>
      <c r="D7" s="22" t="s">
        <v>23</v>
      </c>
      <c r="E7" s="22" t="s">
        <v>24</v>
      </c>
      <c r="F7" s="23"/>
      <c r="G7" s="23">
        <v>135300</v>
      </c>
    </row>
    <row r="8" spans="1:7" x14ac:dyDescent="0.3">
      <c r="A8" s="37">
        <v>872131</v>
      </c>
      <c r="B8" s="20" t="s">
        <v>21</v>
      </c>
      <c r="C8" s="21" t="s">
        <v>25</v>
      </c>
      <c r="D8" s="22" t="s">
        <v>23</v>
      </c>
      <c r="E8" s="22" t="s">
        <v>24</v>
      </c>
      <c r="F8" s="23"/>
      <c r="G8" s="23">
        <v>5000</v>
      </c>
    </row>
    <row r="9" spans="1:7" x14ac:dyDescent="0.3">
      <c r="A9" s="37">
        <v>872131</v>
      </c>
      <c r="B9" s="20" t="s">
        <v>21</v>
      </c>
      <c r="C9" s="21" t="s">
        <v>26</v>
      </c>
      <c r="D9" s="22" t="s">
        <v>27</v>
      </c>
      <c r="E9" s="22" t="s">
        <v>24</v>
      </c>
      <c r="F9" s="23"/>
      <c r="G9" s="23">
        <v>84138</v>
      </c>
    </row>
    <row r="10" spans="1:7" x14ac:dyDescent="0.3">
      <c r="A10" s="37">
        <v>872131</v>
      </c>
      <c r="B10" s="20" t="s">
        <v>21</v>
      </c>
      <c r="C10" s="21" t="s">
        <v>28</v>
      </c>
      <c r="D10" s="22" t="s">
        <v>27</v>
      </c>
      <c r="E10" s="22" t="s">
        <v>24</v>
      </c>
      <c r="F10" s="23"/>
      <c r="G10" s="23">
        <v>5500</v>
      </c>
    </row>
    <row r="11" spans="1:7" x14ac:dyDescent="0.3">
      <c r="A11" s="37">
        <v>872131</v>
      </c>
      <c r="B11" s="20" t="s">
        <v>21</v>
      </c>
      <c r="C11" s="21" t="s">
        <v>29</v>
      </c>
      <c r="D11" s="22" t="s">
        <v>27</v>
      </c>
      <c r="E11" s="22" t="s">
        <v>24</v>
      </c>
      <c r="F11" s="23"/>
      <c r="G11" s="23">
        <v>54120</v>
      </c>
    </row>
    <row r="12" spans="1:7" x14ac:dyDescent="0.3">
      <c r="A12" s="37">
        <v>871300</v>
      </c>
      <c r="B12" s="20" t="s">
        <v>30</v>
      </c>
      <c r="C12" s="21" t="s">
        <v>22</v>
      </c>
      <c r="D12" s="22" t="s">
        <v>23</v>
      </c>
      <c r="E12" s="22" t="s">
        <v>24</v>
      </c>
      <c r="F12" s="23"/>
      <c r="G12" s="23">
        <v>12000</v>
      </c>
    </row>
    <row r="13" spans="1:7" x14ac:dyDescent="0.3">
      <c r="A13" s="37">
        <v>871301</v>
      </c>
      <c r="B13" s="20" t="s">
        <v>30</v>
      </c>
      <c r="C13" s="21" t="s">
        <v>25</v>
      </c>
      <c r="D13" s="22" t="s">
        <v>23</v>
      </c>
      <c r="E13" s="22" t="s">
        <v>24</v>
      </c>
      <c r="F13" s="23"/>
      <c r="G13" s="23">
        <v>5000</v>
      </c>
    </row>
    <row r="14" spans="1:7" x14ac:dyDescent="0.3">
      <c r="A14" s="37">
        <v>871302</v>
      </c>
      <c r="B14" s="20" t="s">
        <v>30</v>
      </c>
      <c r="C14" s="21" t="s">
        <v>31</v>
      </c>
      <c r="D14" s="22" t="s">
        <v>23</v>
      </c>
      <c r="E14" s="22" t="s">
        <v>24</v>
      </c>
      <c r="F14" s="23"/>
      <c r="G14" s="23">
        <v>54000</v>
      </c>
    </row>
    <row r="15" spans="1:7" x14ac:dyDescent="0.3">
      <c r="A15" s="37">
        <v>871303</v>
      </c>
      <c r="B15" s="20" t="s">
        <v>30</v>
      </c>
      <c r="C15" s="21" t="s">
        <v>26</v>
      </c>
      <c r="D15" s="22" t="s">
        <v>27</v>
      </c>
      <c r="E15" s="22" t="s">
        <v>24</v>
      </c>
      <c r="F15" s="23"/>
      <c r="G15" s="23">
        <v>8107</v>
      </c>
    </row>
    <row r="16" spans="1:7" x14ac:dyDescent="0.3">
      <c r="A16" s="37">
        <v>871304</v>
      </c>
      <c r="B16" s="20" t="s">
        <v>30</v>
      </c>
      <c r="C16" s="21" t="s">
        <v>29</v>
      </c>
      <c r="D16" s="22" t="s">
        <v>27</v>
      </c>
      <c r="E16" s="22" t="s">
        <v>24</v>
      </c>
      <c r="F16" s="23"/>
      <c r="G16" s="23">
        <v>1400</v>
      </c>
    </row>
    <row r="17" spans="1:7" x14ac:dyDescent="0.3">
      <c r="A17" s="37">
        <v>871305</v>
      </c>
      <c r="B17" s="20" t="s">
        <v>30</v>
      </c>
      <c r="C17" s="21" t="s">
        <v>32</v>
      </c>
      <c r="D17" s="22" t="s">
        <v>23</v>
      </c>
      <c r="E17" s="22" t="s">
        <v>24</v>
      </c>
      <c r="F17" s="23"/>
      <c r="G17" s="23">
        <v>90000</v>
      </c>
    </row>
    <row r="18" spans="1:7" x14ac:dyDescent="0.3">
      <c r="A18" s="37" t="s">
        <v>33</v>
      </c>
      <c r="B18" s="20" t="s">
        <v>34</v>
      </c>
      <c r="C18" s="21" t="s">
        <v>34</v>
      </c>
      <c r="D18" s="22" t="s">
        <v>35</v>
      </c>
      <c r="E18" s="22" t="s">
        <v>24</v>
      </c>
      <c r="F18" s="23"/>
      <c r="G18" s="23">
        <v>1900</v>
      </c>
    </row>
    <row r="19" spans="1:7" ht="32" x14ac:dyDescent="0.3">
      <c r="A19" s="37">
        <v>39038</v>
      </c>
      <c r="B19" s="20" t="s">
        <v>36</v>
      </c>
      <c r="C19" s="21" t="s">
        <v>37</v>
      </c>
      <c r="D19" s="22" t="s">
        <v>23</v>
      </c>
      <c r="E19" s="22" t="s">
        <v>24</v>
      </c>
      <c r="F19" s="23"/>
      <c r="G19" s="23">
        <v>4000</v>
      </c>
    </row>
    <row r="20" spans="1:7" ht="32" x14ac:dyDescent="0.3">
      <c r="A20" s="37">
        <v>39038</v>
      </c>
      <c r="B20" s="20" t="s">
        <v>36</v>
      </c>
      <c r="C20" s="21" t="s">
        <v>38</v>
      </c>
      <c r="D20" s="22" t="s">
        <v>23</v>
      </c>
      <c r="E20" s="22" t="s">
        <v>39</v>
      </c>
      <c r="F20" s="23">
        <v>78081</v>
      </c>
      <c r="G20" s="23">
        <v>78081</v>
      </c>
    </row>
    <row r="21" spans="1:7" ht="32" x14ac:dyDescent="0.3">
      <c r="A21" s="37">
        <v>39038</v>
      </c>
      <c r="B21" s="20" t="s">
        <v>36</v>
      </c>
      <c r="C21" s="21" t="s">
        <v>40</v>
      </c>
      <c r="D21" s="22" t="s">
        <v>23</v>
      </c>
      <c r="E21" s="22" t="s">
        <v>24</v>
      </c>
      <c r="F21" s="23"/>
      <c r="G21" s="23">
        <v>2000</v>
      </c>
    </row>
    <row r="22" spans="1:7" ht="32" x14ac:dyDescent="0.3">
      <c r="A22" s="37">
        <v>39038</v>
      </c>
      <c r="B22" s="20" t="s">
        <v>36</v>
      </c>
      <c r="C22" s="21" t="s">
        <v>29</v>
      </c>
      <c r="D22" s="22" t="s">
        <v>27</v>
      </c>
      <c r="E22" s="22" t="s">
        <v>24</v>
      </c>
      <c r="F22" s="23"/>
      <c r="G22" s="23">
        <v>480</v>
      </c>
    </row>
    <row r="23" spans="1:7" ht="32" x14ac:dyDescent="0.3">
      <c r="A23" s="37">
        <v>39038</v>
      </c>
      <c r="B23" s="20" t="s">
        <v>36</v>
      </c>
      <c r="C23" s="21" t="s">
        <v>41</v>
      </c>
      <c r="D23" s="22" t="s">
        <v>27</v>
      </c>
      <c r="E23" s="22" t="s">
        <v>24</v>
      </c>
      <c r="F23" s="23"/>
      <c r="G23" s="23">
        <v>1190</v>
      </c>
    </row>
    <row r="24" spans="1:7" x14ac:dyDescent="0.3">
      <c r="A24" s="37">
        <v>260203</v>
      </c>
      <c r="B24" s="20" t="s">
        <v>42</v>
      </c>
      <c r="C24" s="21" t="s">
        <v>42</v>
      </c>
      <c r="D24" s="22" t="s">
        <v>43</v>
      </c>
      <c r="E24" s="22"/>
      <c r="F24" s="23"/>
      <c r="G24" s="23"/>
    </row>
    <row r="25" spans="1:7" ht="32" x14ac:dyDescent="0.3">
      <c r="A25" s="37">
        <v>66444</v>
      </c>
      <c r="B25" s="20" t="s">
        <v>44</v>
      </c>
      <c r="C25" s="21" t="s">
        <v>44</v>
      </c>
      <c r="D25" s="22" t="s">
        <v>23</v>
      </c>
      <c r="E25" s="22" t="s">
        <v>24</v>
      </c>
      <c r="F25" s="23"/>
      <c r="G25" s="23">
        <v>2464.39</v>
      </c>
    </row>
    <row r="26" spans="1:7" ht="32" x14ac:dyDescent="0.3">
      <c r="A26" s="37">
        <v>66451</v>
      </c>
      <c r="B26" s="20" t="s">
        <v>45</v>
      </c>
      <c r="C26" s="21" t="s">
        <v>45</v>
      </c>
      <c r="D26" s="22" t="s">
        <v>23</v>
      </c>
      <c r="E26" s="22" t="s">
        <v>24</v>
      </c>
      <c r="F26" s="23"/>
      <c r="G26" s="23">
        <v>7370.34</v>
      </c>
    </row>
    <row r="27" spans="1:7" ht="32" x14ac:dyDescent="0.3">
      <c r="A27" s="37">
        <v>66455</v>
      </c>
      <c r="B27" s="20" t="s">
        <v>46</v>
      </c>
      <c r="C27" s="21" t="s">
        <v>46</v>
      </c>
      <c r="D27" s="22" t="s">
        <v>23</v>
      </c>
      <c r="E27" s="22" t="s">
        <v>24</v>
      </c>
      <c r="F27" s="23"/>
      <c r="G27" s="23">
        <v>18.649999999999999</v>
      </c>
    </row>
    <row r="28" spans="1:7" ht="32" x14ac:dyDescent="0.3">
      <c r="A28" s="37">
        <v>66456</v>
      </c>
      <c r="B28" s="20" t="s">
        <v>47</v>
      </c>
      <c r="C28" s="21" t="s">
        <v>47</v>
      </c>
      <c r="D28" s="22" t="s">
        <v>23</v>
      </c>
      <c r="E28" s="22" t="s">
        <v>24</v>
      </c>
      <c r="F28" s="23"/>
      <c r="G28" s="23">
        <v>38.64</v>
      </c>
    </row>
    <row r="29" spans="1:7" ht="48" x14ac:dyDescent="0.3">
      <c r="A29" s="37">
        <v>66462</v>
      </c>
      <c r="B29" s="20" t="s">
        <v>48</v>
      </c>
      <c r="C29" s="21" t="s">
        <v>48</v>
      </c>
      <c r="D29" s="22" t="s">
        <v>23</v>
      </c>
      <c r="E29" s="22" t="s">
        <v>24</v>
      </c>
      <c r="F29" s="23"/>
      <c r="G29" s="23">
        <v>26.32</v>
      </c>
    </row>
    <row r="30" spans="1:7" x14ac:dyDescent="0.3">
      <c r="A30" s="37">
        <v>66467</v>
      </c>
      <c r="B30" s="20" t="s">
        <v>49</v>
      </c>
      <c r="C30" s="21" t="s">
        <v>49</v>
      </c>
      <c r="D30" s="22" t="s">
        <v>23</v>
      </c>
      <c r="E30" s="22" t="s">
        <v>24</v>
      </c>
      <c r="F30" s="23"/>
      <c r="G30" s="23">
        <v>1125.56</v>
      </c>
    </row>
    <row r="31" spans="1:7" x14ac:dyDescent="0.3">
      <c r="A31" s="37"/>
      <c r="B31" s="20"/>
      <c r="C31" s="21"/>
      <c r="D31" s="22"/>
      <c r="E31" s="22"/>
      <c r="F31" s="23"/>
      <c r="G31" s="23"/>
    </row>
    <row r="32" spans="1:7" x14ac:dyDescent="0.3">
      <c r="A32" s="37"/>
      <c r="B32" s="20"/>
      <c r="C32" s="21"/>
      <c r="D32" s="22"/>
      <c r="E32" s="22"/>
      <c r="F32" s="23"/>
      <c r="G32" s="23"/>
    </row>
    <row r="33" spans="1:7" x14ac:dyDescent="0.3">
      <c r="A33" s="37"/>
      <c r="B33" s="20"/>
      <c r="C33" s="21"/>
      <c r="D33" s="22"/>
      <c r="E33" s="22"/>
      <c r="F33" s="23"/>
      <c r="G33" s="23"/>
    </row>
    <row r="34" spans="1:7" s="3" customFormat="1" x14ac:dyDescent="0.3">
      <c r="A34" s="37"/>
      <c r="B34" s="20"/>
      <c r="C34" s="21"/>
      <c r="D34" s="22"/>
      <c r="E34" s="22"/>
      <c r="F34" s="23"/>
      <c r="G34" s="23"/>
    </row>
    <row r="35" spans="1:7" ht="16.5" thickBot="1" x14ac:dyDescent="0.35">
      <c r="A35" s="38"/>
      <c r="B35" s="24"/>
      <c r="C35" s="25"/>
      <c r="D35" s="26"/>
      <c r="E35" s="26"/>
      <c r="F35" s="27"/>
      <c r="G35" s="27"/>
    </row>
    <row r="36" spans="1:7" x14ac:dyDescent="0.3">
      <c r="A36" s="39"/>
      <c r="B36" s="7"/>
      <c r="C36" s="8"/>
      <c r="D36" s="9"/>
      <c r="E36" s="9"/>
      <c r="F36" s="13"/>
      <c r="G36" s="14"/>
    </row>
    <row r="37" spans="1:7" x14ac:dyDescent="0.3">
      <c r="A37" s="40"/>
    </row>
    <row r="38" spans="1:7" ht="16.5" thickBot="1" x14ac:dyDescent="0.35">
      <c r="A38" s="40"/>
    </row>
    <row r="39" spans="1:7" ht="64" x14ac:dyDescent="0.3">
      <c r="A39" s="40"/>
      <c r="D39" s="71" t="s">
        <v>50</v>
      </c>
      <c r="E39" s="74" t="s">
        <v>51</v>
      </c>
      <c r="F39" s="75">
        <f>SUM(F7:F35)</f>
        <v>78081</v>
      </c>
      <c r="G39" s="32"/>
    </row>
    <row r="40" spans="1:7" ht="80" x14ac:dyDescent="0.3">
      <c r="A40" s="40"/>
      <c r="D40" s="72" t="s">
        <v>52</v>
      </c>
      <c r="E40" s="76" t="s">
        <v>53</v>
      </c>
      <c r="F40" s="77">
        <f>SUM(G7:G35)</f>
        <v>553259.9</v>
      </c>
      <c r="G40" s="33"/>
    </row>
    <row r="41" spans="1:7" ht="32" x14ac:dyDescent="0.3">
      <c r="A41" s="40"/>
      <c r="D41" s="72" t="s">
        <v>54</v>
      </c>
      <c r="E41" s="76" t="s">
        <v>55</v>
      </c>
      <c r="F41" s="78">
        <f>F39/F40</f>
        <v>0.1411289703085295</v>
      </c>
      <c r="G41" s="81" t="str">
        <f>IF(F41&lt;=0.05,"OK &lt;= 5%","&gt; 5% , REEVALUATE")</f>
        <v>&gt; 5% , REEVALUATE</v>
      </c>
    </row>
    <row r="42" spans="1:7" ht="64.5" thickBot="1" x14ac:dyDescent="0.35">
      <c r="A42" s="40"/>
      <c r="D42" s="83" t="s">
        <v>56</v>
      </c>
      <c r="E42" s="79" t="s">
        <v>57</v>
      </c>
      <c r="F42" s="80">
        <f>F40*0.05</f>
        <v>27662.995000000003</v>
      </c>
      <c r="G42" s="82" t="str">
        <f>IF(AND(F42&lt;1000000,F39&lt;=F42),"OK (NC Waiver Limit is lesser of $1,000,000 or 5% of the total applicable costs)", "NC &gt; Waiver Limit or Waiver Limit is &gt; 1 MILLION, REEVALUATE")</f>
        <v>NC &gt; Waiver Limit or Waiver Limit is &gt; 1 MILLION, REEVALUATE</v>
      </c>
    </row>
    <row r="43" spans="1:7" x14ac:dyDescent="0.3">
      <c r="A43" s="40"/>
    </row>
    <row r="44" spans="1:7" x14ac:dyDescent="0.3">
      <c r="A44" s="40"/>
    </row>
    <row r="45" spans="1:7" x14ac:dyDescent="0.3">
      <c r="A45" s="40"/>
    </row>
    <row r="46" spans="1:7" x14ac:dyDescent="0.3">
      <c r="A46" s="40"/>
    </row>
    <row r="47" spans="1:7" x14ac:dyDescent="0.3">
      <c r="A47" s="40"/>
    </row>
    <row r="48" spans="1:7" x14ac:dyDescent="0.3">
      <c r="A48" s="40"/>
    </row>
    <row r="49" spans="1:1" x14ac:dyDescent="0.3">
      <c r="A49" s="40"/>
    </row>
    <row r="50" spans="1:1" x14ac:dyDescent="0.3">
      <c r="A50" s="40"/>
    </row>
    <row r="51" spans="1:1" x14ac:dyDescent="0.3">
      <c r="A51" s="40"/>
    </row>
    <row r="52" spans="1:1" x14ac:dyDescent="0.3">
      <c r="A52" s="40"/>
    </row>
    <row r="53" spans="1:1" x14ac:dyDescent="0.3">
      <c r="A53" s="40"/>
    </row>
    <row r="54" spans="1:1" x14ac:dyDescent="0.3">
      <c r="A54" s="40"/>
    </row>
    <row r="55" spans="1:1" x14ac:dyDescent="0.3">
      <c r="A55" s="40"/>
    </row>
    <row r="56" spans="1:1" x14ac:dyDescent="0.3">
      <c r="A56" s="40"/>
    </row>
    <row r="57" spans="1:1" x14ac:dyDescent="0.3">
      <c r="A57" s="40"/>
    </row>
    <row r="58" spans="1:1" x14ac:dyDescent="0.3">
      <c r="A58" s="40"/>
    </row>
    <row r="59" spans="1:1" x14ac:dyDescent="0.3">
      <c r="A59" s="40"/>
    </row>
    <row r="60" spans="1:1" x14ac:dyDescent="0.3">
      <c r="A60" s="40"/>
    </row>
    <row r="61" spans="1:1" x14ac:dyDescent="0.3">
      <c r="A61" s="40"/>
    </row>
    <row r="62" spans="1:1" x14ac:dyDescent="0.3">
      <c r="A62" s="40"/>
    </row>
    <row r="63" spans="1:1" x14ac:dyDescent="0.3">
      <c r="A63" s="40"/>
    </row>
    <row r="64" spans="1:1" x14ac:dyDescent="0.3">
      <c r="A64" s="40"/>
    </row>
  </sheetData>
  <autoFilter ref="A6:G36" xr:uid="{00000000-0001-0000-0000-000000000000}"/>
  <dataConsolidate/>
  <mergeCells count="6">
    <mergeCell ref="C1:E1"/>
    <mergeCell ref="A4:B4"/>
    <mergeCell ref="A3:B3"/>
    <mergeCell ref="A2:B2"/>
    <mergeCell ref="A1:B1"/>
    <mergeCell ref="C4:G4"/>
  </mergeCells>
  <conditionalFormatting sqref="G41">
    <cfRule type="containsText" dxfId="2" priority="1" operator="containsText" text="AT RISK">
      <formula>NOT(ISERROR(SEARCH("AT RISK",G41)))</formula>
    </cfRule>
  </conditionalFormatting>
  <conditionalFormatting sqref="G41:G42">
    <cfRule type="containsText" dxfId="1" priority="2" operator="containsText" text="REEVALUATE">
      <formula>NOT(ISERROR(SEARCH("REEVALUATE",G41)))</formula>
    </cfRule>
    <cfRule type="containsText" dxfId="0" priority="3" operator="containsText" text="OK">
      <formula>NOT(ISERROR(SEARCH("OK",G41)))</formula>
    </cfRule>
  </conditionalFormatting>
  <dataValidations count="2">
    <dataValidation type="list" allowBlank="1" showInputMessage="1" showErrorMessage="1" sqref="E7:E35" xr:uid="{6162AE80-F637-4DBC-96CF-9FE22CCF9A8B}">
      <formula1>"YES, NO"</formula1>
    </dataValidation>
    <dataValidation type="list" allowBlank="1" showErrorMessage="1" promptTitle="Classification " prompt="EXCLUDED MATERIAL or IRON OR STEEL or CONSTRUCTION MATERIALS or MANUFACTURED PRODUCTS_x000a_" sqref="D7:D35" xr:uid="{C8E10621-39C6-42B4-8274-7F0D73DBEDD5}">
      <formula1>"EXCLUDED MATERIAL,  IRON OR STEEL,  CONSTRUCTION MATERIALS,  MANUFACTURED PRODUCTS"</formula1>
    </dataValidation>
  </dataValidations>
  <pageMargins left="0.7" right="0.7" top="0.75" bottom="0.75" header="0.3" footer="0.3"/>
  <ignoredErrors>
    <ignoredError sqref="F41" evalError="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F81DBC5E39A3D45B047770B363AA04C" ma:contentTypeVersion="3" ma:contentTypeDescription="Create a new document." ma:contentTypeScope="" ma:versionID="41859693c4352cb6f640567704cc9cf1">
  <xsd:schema xmlns:xsd="http://www.w3.org/2001/XMLSchema" xmlns:xs="http://www.w3.org/2001/XMLSchema" xmlns:p="http://schemas.microsoft.com/office/2006/metadata/properties" xmlns:ns2="7815cae9-8215-4244-b94a-278e4e67be85" targetNamespace="http://schemas.microsoft.com/office/2006/metadata/properties" ma:root="true" ma:fieldsID="78db0e974517af76773697500f0ffe70" ns2:_="">
    <xsd:import namespace="7815cae9-8215-4244-b94a-278e4e67be85"/>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815cae9-8215-4244-b94a-278e4e67be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1D51864-A2D8-42B3-8022-B988617C2333}">
  <ds:schemaRefs>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purl.org/dc/elements/1.1/"/>
    <ds:schemaRef ds:uri="http://schemas.openxmlformats.org/package/2006/metadata/core-properties"/>
    <ds:schemaRef ds:uri="7815cae9-8215-4244-b94a-278e4e67be85"/>
    <ds:schemaRef ds:uri="http://purl.org/dc/dcmitype/"/>
    <ds:schemaRef ds:uri="http://purl.org/dc/terms/"/>
  </ds:schemaRefs>
</ds:datastoreItem>
</file>

<file path=customXml/itemProps2.xml><?xml version="1.0" encoding="utf-8"?>
<ds:datastoreItem xmlns:ds="http://schemas.openxmlformats.org/officeDocument/2006/customXml" ds:itemID="{1479E611-455D-4718-9708-2FE49F4A7198}">
  <ds:schemaRefs>
    <ds:schemaRef ds:uri="http://schemas.microsoft.com/sharepoint/v3/contenttype/forms"/>
  </ds:schemaRefs>
</ds:datastoreItem>
</file>

<file path=customXml/itemProps3.xml><?xml version="1.0" encoding="utf-8"?>
<ds:datastoreItem xmlns:ds="http://schemas.openxmlformats.org/officeDocument/2006/customXml" ds:itemID="{14974660-5B1E-4A87-95B9-F8D64DD67B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815cae9-8215-4244-b94a-278e4e67be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De Minimis Worksheet</vt:lpstr>
      <vt:lpstr>De Minimis Worksheet_Example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s155165</dc:creator>
  <cp:keywords/>
  <dc:description/>
  <cp:lastModifiedBy>LaPilusa, Allison@DOT</cp:lastModifiedBy>
  <cp:revision/>
  <dcterms:created xsi:type="dcterms:W3CDTF">2025-10-30T14:17:46Z</dcterms:created>
  <dcterms:modified xsi:type="dcterms:W3CDTF">2026-01-09T23:54:39Z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2025-10-07T00:00:00Z</vt:filetime>
  </property>
  <property fmtid="{D5CDD505-2E9C-101B-9397-08002B2CF9AE}" pid="3" name="Creator">
    <vt:lpwstr>ActiveReports 18</vt:lpwstr>
  </property>
  <property fmtid="{D5CDD505-2E9C-101B-9397-08002B2CF9AE}" pid="4" name="LastSaved">
    <vt:filetime>2025-10-30T00:00:00Z</vt:filetime>
  </property>
  <property fmtid="{D5CDD505-2E9C-101B-9397-08002B2CF9AE}" pid="5" name="Producer">
    <vt:lpwstr>ActiveReports 18</vt:lpwstr>
  </property>
  <property fmtid="{D5CDD505-2E9C-101B-9397-08002B2CF9AE}" pid="6" name="ContentTypeId">
    <vt:lpwstr>0x0101007F81DBC5E39A3D45B047770B363AA04C</vt:lpwstr>
  </property>
</Properties>
</file>